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 l="1"/>
  <c r="N19" i="1"/>
  <c r="N18" i="1"/>
  <c r="N17" i="1"/>
  <c r="G33" i="1" l="1"/>
  <c r="D36" i="1" s="1"/>
  <c r="D23" i="1" l="1"/>
  <c r="F36" i="1"/>
  <c r="F37" i="1" l="1"/>
  <c r="F38" i="1" s="1"/>
  <c r="F23" i="1"/>
  <c r="F24" i="1" l="1"/>
  <c r="F25" i="1" s="1"/>
  <c r="F40" i="1" s="1"/>
</calcChain>
</file>

<file path=xl/sharedStrings.xml><?xml version="1.0" encoding="utf-8"?>
<sst xmlns="http://schemas.openxmlformats.org/spreadsheetml/2006/main" count="48" uniqueCount="39">
  <si>
    <t>C. CAJERO GENERAL
TESORERIA MUNICIPAL DE ELOTA
P R E S E N T E</t>
  </si>
  <si>
    <t>RUEGO RECIBIR AL PORTADOR  DE LA PRESENTE LA CANTIDAD DE:</t>
  </si>
  <si>
    <t>NOMBRE:</t>
  </si>
  <si>
    <t>=</t>
  </si>
  <si>
    <t>EN POBLACIONES CON MAS DE 5000 HABITANTES CUANDO EL ALINEAMIENTO NO EXCEDA DE 10 ML</t>
  </si>
  <si>
    <t>1.50 VESES EL SALARIO MINIMO VIGENTE.</t>
  </si>
  <si>
    <t>ALINEAMIENTO DE CALLES</t>
  </si>
  <si>
    <t>25 % PAGO ADICIONAL</t>
  </si>
  <si>
    <t>POR CONCEPTO</t>
  </si>
  <si>
    <t>CANTIDAD</t>
  </si>
  <si>
    <t>TOTAL</t>
  </si>
  <si>
    <t>25%</t>
  </si>
  <si>
    <t>M2</t>
  </si>
  <si>
    <t>COSTO TOTAL DE LA OBRA:</t>
  </si>
  <si>
    <t>LICENCIA DE CONSTRUCCION</t>
  </si>
  <si>
    <t>ATENTAMENTE</t>
  </si>
  <si>
    <t>DIRECTOR DE DESARROLLO URBANO, OBRAS Y SERVICIOS PUBLICOS.</t>
  </si>
  <si>
    <t>ORIGINAL.- TESORERIA MPAL.</t>
  </si>
  <si>
    <t>SUPERFICIE</t>
  </si>
  <si>
    <t>SUPERFICIE TOTAL</t>
  </si>
  <si>
    <t>Dieciocho mil diez</t>
  </si>
  <si>
    <t>DIRECCION:</t>
  </si>
  <si>
    <t xml:space="preserve"> </t>
  </si>
  <si>
    <t xml:space="preserve">NO EXCEDE 10 ML </t>
  </si>
  <si>
    <t>BLANCA ESTELA CARRASCO RODRIGUEZ</t>
  </si>
  <si>
    <t>LOTE 9, MANZANA 25, ZONA 02, CALLE INGACIO RAMIREZ Y AV. NIÑOS HEROES. COL CENTRO, LA CRUZ ELOTA SIN.</t>
  </si>
  <si>
    <t>ALINEAMIENTO DE CALLES:  22.50 ML</t>
  </si>
  <si>
    <t xml:space="preserve">C.C. -  BLANCA ESTELA CARRASCO RODRIGUEZ </t>
  </si>
  <si>
    <t>SEGUNDA PLANTA</t>
  </si>
  <si>
    <t xml:space="preserve">PRIMER PLANTA </t>
  </si>
  <si>
    <t>ING. CORNELIO CAMACHO CEBALLOS</t>
  </si>
  <si>
    <t xml:space="preserve">C.C.- ING. CORNELIO CAMACHO CEBALLOS </t>
  </si>
  <si>
    <t>* 0.1 % PARA CONSTRUCCION MENORES A 5500 VECES UMA.</t>
  </si>
  <si>
    <t>CONSTRUCCION: E 3</t>
  </si>
  <si>
    <t>PAGADO</t>
  </si>
  <si>
    <t>$ 881.14 SON: OCHOCIENTOS OCHENTA Y UN  PESO 14/100 M. N.</t>
  </si>
  <si>
    <t>AMPLIACION</t>
  </si>
  <si>
    <t>TERCERA PLANTA</t>
  </si>
  <si>
    <t>LA CRUZ, ELOTA, SIN. A 09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</si>
</sst>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&quot;$&quot;#,##0.00"/>
    <numFmt numFmtId="166" formatCode="&quot;$&quot;#,##0.0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8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7" fillId="2" borderId="0" xfId="0" applyFont="1" applyFill="1"/>
    <xf numFmtId="0" fontId="0" fillId="2" borderId="0" xfId="0" applyFill="1" applyBorder="1" applyAlignment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/>
    <xf numFmtId="0" fontId="0" fillId="0" borderId="4" xfId="0" applyFill="1" applyBorder="1"/>
    <xf numFmtId="165" fontId="5" fillId="2" borderId="0" xfId="0" applyNumberFormat="1" applyFont="1" applyFill="1" applyBorder="1" applyAlignment="1">
      <alignment horizontal="center"/>
    </xf>
    <xf numFmtId="0" fontId="10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165" fontId="9" fillId="2" borderId="0" xfId="0" applyNumberFormat="1" applyFont="1" applyFill="1" applyBorder="1" applyAlignment="1">
      <alignment horizontal="center"/>
    </xf>
    <xf numFmtId="0" fontId="14" fillId="0" borderId="0" xfId="0" applyFo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5" fillId="2" borderId="0" xfId="0" applyFont="1" applyFill="1" applyAlignment="1"/>
    <xf numFmtId="0" fontId="0" fillId="2" borderId="0" xfId="0" applyFill="1" applyAlignment="1">
      <alignment horizontal="right"/>
    </xf>
    <xf numFmtId="0" fontId="16" fillId="2" borderId="0" xfId="0" applyFont="1" applyFill="1" applyBorder="1" applyAlignment="1"/>
    <xf numFmtId="0" fontId="0" fillId="2" borderId="3" xfId="0" applyFill="1" applyBorder="1" applyAlignment="1">
      <alignment horizontal="center"/>
    </xf>
    <xf numFmtId="2" fontId="2" fillId="2" borderId="3" xfId="0" applyNumberFormat="1" applyFont="1" applyFill="1" applyBorder="1" applyAlignment="1"/>
    <xf numFmtId="165" fontId="2" fillId="2" borderId="3" xfId="0" applyNumberFormat="1" applyFont="1" applyFill="1" applyBorder="1" applyAlignment="1"/>
    <xf numFmtId="0" fontId="2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/>
    <xf numFmtId="2" fontId="4" fillId="2" borderId="3" xfId="0" applyNumberFormat="1" applyFont="1" applyFill="1" applyBorder="1"/>
    <xf numFmtId="0" fontId="4" fillId="2" borderId="3" xfId="0" applyFont="1" applyFill="1" applyBorder="1" applyAlignment="1">
      <alignment horizontal="center" vertical="center"/>
    </xf>
    <xf numFmtId="2" fontId="5" fillId="2" borderId="3" xfId="0" applyNumberFormat="1" applyFont="1" applyFill="1" applyBorder="1"/>
    <xf numFmtId="165" fontId="5" fillId="2" borderId="0" xfId="0" applyNumberFormat="1" applyFont="1" applyFill="1" applyBorder="1"/>
    <xf numFmtId="165" fontId="5" fillId="2" borderId="3" xfId="0" applyNumberFormat="1" applyFont="1" applyFill="1" applyBorder="1"/>
    <xf numFmtId="2" fontId="0" fillId="2" borderId="3" xfId="0" applyNumberForma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165" fontId="5" fillId="3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165" fontId="9" fillId="4" borderId="5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8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23</xdr:row>
      <xdr:rowOff>123825</xdr:rowOff>
    </xdr:from>
    <xdr:to>
      <xdr:col>18</xdr:col>
      <xdr:colOff>442841</xdr:colOff>
      <xdr:row>27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3971925"/>
          <a:ext cx="2176391" cy="809625"/>
        </a:xfrm>
        <a:prstGeom prst="rect">
          <a:avLst/>
        </a:prstGeom>
      </xdr:spPr>
    </xdr:pic>
    <xdr:clientData/>
  </xdr:twoCellAnchor>
  <xdr:twoCellAnchor editAs="oneCell">
    <xdr:from>
      <xdr:col>20</xdr:col>
      <xdr:colOff>428625</xdr:colOff>
      <xdr:row>9</xdr:row>
      <xdr:rowOff>9525</xdr:rowOff>
    </xdr:from>
    <xdr:to>
      <xdr:col>23</xdr:col>
      <xdr:colOff>352425</xdr:colOff>
      <xdr:row>13</xdr:row>
      <xdr:rowOff>19050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30550" y="1552575"/>
          <a:ext cx="22098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13</xdr:col>
      <xdr:colOff>257490</xdr:colOff>
      <xdr:row>36</xdr:row>
      <xdr:rowOff>123825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17</xdr:col>
      <xdr:colOff>609915</xdr:colOff>
      <xdr:row>36</xdr:row>
      <xdr:rowOff>123825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21</xdr:col>
      <xdr:colOff>609915</xdr:colOff>
      <xdr:row>36</xdr:row>
      <xdr:rowOff>123825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2</xdr:col>
      <xdr:colOff>838200</xdr:colOff>
      <xdr:row>4</xdr:row>
      <xdr:rowOff>61436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2228850" cy="823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workbookViewId="0">
      <selection activeCell="K13" sqref="K13"/>
    </sheetView>
  </sheetViews>
  <sheetFormatPr baseColWidth="10" defaultRowHeight="15" x14ac:dyDescent="0.25"/>
  <cols>
    <col min="1" max="1" width="11" customWidth="1"/>
    <col min="3" max="3" width="13.85546875" customWidth="1"/>
    <col min="5" max="5" width="10.85546875" customWidth="1"/>
    <col min="6" max="6" width="9.5703125" customWidth="1"/>
    <col min="7" max="7" width="9.7109375" customWidth="1"/>
    <col min="8" max="8" width="10.7109375" customWidth="1"/>
    <col min="12" max="12" width="16.7109375" customWidth="1"/>
    <col min="15" max="15" width="11.42578125" customWidth="1"/>
  </cols>
  <sheetData>
    <row r="1" spans="1:22" ht="15.75" x14ac:dyDescent="0.25">
      <c r="A1" s="61"/>
      <c r="B1" s="61"/>
      <c r="C1" s="61"/>
      <c r="D1" s="61"/>
      <c r="E1" s="61"/>
      <c r="F1" s="61"/>
      <c r="G1" s="1"/>
      <c r="H1" s="1"/>
      <c r="I1" s="1"/>
      <c r="K1" s="59"/>
      <c r="L1" s="59"/>
      <c r="M1" s="7"/>
      <c r="O1" s="8" t="s">
        <v>4</v>
      </c>
      <c r="P1" s="8"/>
      <c r="Q1" s="8"/>
      <c r="R1" s="8"/>
      <c r="S1" s="8"/>
      <c r="T1" s="8"/>
      <c r="U1" s="8"/>
      <c r="V1" s="8"/>
    </row>
    <row r="2" spans="1:22" x14ac:dyDescent="0.25">
      <c r="A2" s="1"/>
      <c r="B2" s="1"/>
      <c r="C2" s="1"/>
      <c r="D2" s="60" t="s">
        <v>38</v>
      </c>
      <c r="E2" s="60"/>
      <c r="F2" s="60"/>
      <c r="G2" s="60"/>
      <c r="H2" s="60"/>
      <c r="I2" s="2"/>
      <c r="K2" s="59"/>
      <c r="L2" s="59"/>
      <c r="M2" s="7"/>
      <c r="O2" s="8" t="s">
        <v>5</v>
      </c>
      <c r="P2" s="8"/>
      <c r="Q2" s="8"/>
      <c r="R2" s="8"/>
      <c r="S2" s="8"/>
      <c r="T2" s="8"/>
      <c r="U2" s="8"/>
      <c r="V2" s="8"/>
    </row>
    <row r="3" spans="1:22" x14ac:dyDescent="0.25">
      <c r="A3" s="62"/>
      <c r="B3" s="62"/>
      <c r="C3" s="1"/>
      <c r="D3" s="1"/>
      <c r="E3" s="1"/>
      <c r="F3" s="1"/>
      <c r="G3" s="1"/>
      <c r="H3" s="1"/>
      <c r="I3" s="1"/>
      <c r="K3" s="59"/>
      <c r="L3" s="59"/>
      <c r="M3" s="7"/>
    </row>
    <row r="4" spans="1:22" ht="14.25" customHeight="1" x14ac:dyDescent="0.25">
      <c r="A4" s="1"/>
      <c r="B4" s="1"/>
      <c r="C4" s="1"/>
      <c r="D4" s="1"/>
      <c r="E4" s="73" t="s">
        <v>24</v>
      </c>
      <c r="F4" s="73"/>
      <c r="G4" s="73"/>
      <c r="H4" s="73"/>
      <c r="I4" s="6"/>
      <c r="K4" s="72"/>
      <c r="L4" s="72"/>
      <c r="M4" s="13"/>
    </row>
    <row r="5" spans="1:22" ht="6" customHeight="1" x14ac:dyDescent="0.25">
      <c r="A5" s="1"/>
      <c r="B5" s="1"/>
      <c r="C5" s="1"/>
      <c r="D5" s="1"/>
      <c r="E5" s="73"/>
      <c r="F5" s="73"/>
      <c r="G5" s="73"/>
      <c r="H5" s="73"/>
      <c r="I5" s="1"/>
    </row>
    <row r="6" spans="1:22" ht="19.5" customHeight="1" x14ac:dyDescent="0.25">
      <c r="A6" s="71" t="s">
        <v>0</v>
      </c>
      <c r="B6" s="62"/>
      <c r="C6" s="62"/>
      <c r="D6" s="25" t="s">
        <v>2</v>
      </c>
      <c r="E6" s="74"/>
      <c r="F6" s="74"/>
      <c r="G6" s="74"/>
      <c r="H6" s="74"/>
      <c r="I6" s="26"/>
    </row>
    <row r="7" spans="1:22" ht="10.5" customHeight="1" x14ac:dyDescent="0.25">
      <c r="A7" s="62"/>
      <c r="B7" s="62"/>
      <c r="C7" s="62"/>
      <c r="D7" s="25"/>
      <c r="E7" s="1"/>
      <c r="F7" s="1"/>
      <c r="G7" s="1"/>
      <c r="H7" s="1"/>
      <c r="I7" s="1"/>
    </row>
    <row r="8" spans="1:22" ht="12.75" customHeight="1" x14ac:dyDescent="0.25">
      <c r="A8" s="62"/>
      <c r="B8" s="62"/>
      <c r="C8" s="62"/>
      <c r="D8" s="21" t="s">
        <v>21</v>
      </c>
      <c r="E8" s="69" t="s">
        <v>25</v>
      </c>
      <c r="F8" s="69"/>
      <c r="G8" s="69"/>
      <c r="H8" s="69"/>
      <c r="I8" s="1"/>
    </row>
    <row r="9" spans="1:22" ht="12.75" customHeight="1" x14ac:dyDescent="0.25">
      <c r="A9" s="20"/>
      <c r="B9" s="20"/>
      <c r="C9" s="20"/>
      <c r="D9" s="22"/>
      <c r="E9" s="69"/>
      <c r="F9" s="69"/>
      <c r="G9" s="69"/>
      <c r="H9" s="69"/>
      <c r="I9" s="1"/>
    </row>
    <row r="10" spans="1:22" ht="20.25" customHeight="1" x14ac:dyDescent="0.25">
      <c r="A10" s="24" t="s">
        <v>36</v>
      </c>
      <c r="B10" s="24"/>
      <c r="C10" s="23"/>
      <c r="D10" s="21"/>
      <c r="E10" s="70"/>
      <c r="F10" s="70"/>
      <c r="G10" s="70"/>
      <c r="H10" s="70"/>
      <c r="I10" s="1"/>
    </row>
    <row r="11" spans="1:22" ht="6.7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22" ht="16.5" customHeight="1" x14ac:dyDescent="0.25">
      <c r="A12" s="60" t="s">
        <v>1</v>
      </c>
      <c r="B12" s="60"/>
      <c r="C12" s="60"/>
      <c r="D12" s="60"/>
      <c r="E12" s="60"/>
      <c r="F12" s="60"/>
      <c r="G12" s="60"/>
      <c r="H12" s="60"/>
      <c r="I12" s="60"/>
    </row>
    <row r="13" spans="1:22" x14ac:dyDescent="0.25">
      <c r="A13" s="75" t="s">
        <v>35</v>
      </c>
      <c r="B13" s="76"/>
      <c r="C13" s="76"/>
      <c r="D13" s="76"/>
      <c r="E13" s="76"/>
      <c r="F13" s="76"/>
      <c r="G13" s="76"/>
      <c r="H13" s="76"/>
      <c r="I13" s="10"/>
    </row>
    <row r="14" spans="1:22" ht="10.5" customHeight="1" x14ac:dyDescent="0.35">
      <c r="A14" s="76"/>
      <c r="B14" s="76"/>
      <c r="C14" s="76"/>
      <c r="D14" s="76"/>
      <c r="E14" s="76"/>
      <c r="F14" s="76"/>
      <c r="G14" s="76"/>
      <c r="H14" s="76"/>
      <c r="I14" s="10"/>
      <c r="J14" s="19"/>
      <c r="K14" s="19"/>
    </row>
    <row r="15" spans="1:22" ht="5.25" customHeight="1" x14ac:dyDescent="0.35">
      <c r="A15" s="76"/>
      <c r="B15" s="76"/>
      <c r="C15" s="76"/>
      <c r="D15" s="76"/>
      <c r="E15" s="76"/>
      <c r="F15" s="76"/>
      <c r="G15" s="76"/>
      <c r="H15" s="76"/>
      <c r="I15" s="10"/>
      <c r="J15" s="19" t="s">
        <v>20</v>
      </c>
    </row>
    <row r="16" spans="1:22" ht="6.75" customHeight="1" x14ac:dyDescent="0.25">
      <c r="A16" s="16"/>
      <c r="B16" s="16"/>
      <c r="C16" s="16"/>
      <c r="D16" s="16"/>
      <c r="E16" s="16"/>
      <c r="F16" s="16"/>
      <c r="G16" s="16"/>
      <c r="H16" s="16"/>
      <c r="I16" s="10"/>
    </row>
    <row r="17" spans="1:14" x14ac:dyDescent="0.25">
      <c r="A17" s="77" t="s">
        <v>26</v>
      </c>
      <c r="B17" s="78"/>
      <c r="C17" s="78"/>
      <c r="D17" s="1"/>
      <c r="E17" s="3"/>
      <c r="F17" s="14"/>
      <c r="G17" s="14"/>
      <c r="H17" s="14"/>
      <c r="I17" s="17"/>
      <c r="L17">
        <v>5500</v>
      </c>
      <c r="M17">
        <v>80.599999999999994</v>
      </c>
      <c r="N17">
        <f>L17*M17</f>
        <v>443299.99999999994</v>
      </c>
    </row>
    <row r="18" spans="1:14" x14ac:dyDescent="0.25">
      <c r="A18" s="42" t="s">
        <v>23</v>
      </c>
      <c r="B18" s="42"/>
      <c r="C18" s="42"/>
      <c r="D18" s="31">
        <v>80.599999999999994</v>
      </c>
      <c r="E18" s="32">
        <v>1.5</v>
      </c>
      <c r="F18" s="33" t="s">
        <v>3</v>
      </c>
      <c r="G18" s="34">
        <f>D18*E18</f>
        <v>120.89999999999999</v>
      </c>
      <c r="H18" s="1"/>
      <c r="I18" s="1"/>
      <c r="L18">
        <v>5501</v>
      </c>
      <c r="M18">
        <v>80.599999999999994</v>
      </c>
      <c r="N18">
        <f>L18*M18</f>
        <v>443380.6</v>
      </c>
    </row>
    <row r="19" spans="1:14" ht="15.75" customHeight="1" x14ac:dyDescent="0.35">
      <c r="A19" s="42"/>
      <c r="B19" s="42"/>
      <c r="C19" s="31">
        <v>12.5</v>
      </c>
      <c r="D19" s="31">
        <v>80.599999999999994</v>
      </c>
      <c r="E19" s="32">
        <v>0.15</v>
      </c>
      <c r="F19" s="27" t="s">
        <v>3</v>
      </c>
      <c r="G19" s="34">
        <f>ROUND((C19*D19*E19),2)</f>
        <v>151.13</v>
      </c>
      <c r="H19" s="1"/>
      <c r="I19" s="3"/>
      <c r="K19" s="19"/>
      <c r="L19">
        <v>9500</v>
      </c>
      <c r="M19">
        <v>80.599999999999994</v>
      </c>
      <c r="N19">
        <f>L19*M19</f>
        <v>765700</v>
      </c>
    </row>
    <row r="20" spans="1:14" x14ac:dyDescent="0.25">
      <c r="A20" s="1"/>
      <c r="B20" s="1"/>
      <c r="C20" s="3"/>
      <c r="D20" s="11"/>
      <c r="E20" s="12"/>
      <c r="F20" s="1" t="s">
        <v>10</v>
      </c>
      <c r="G20" s="36">
        <f>ROUND(G18+G19,2)</f>
        <v>272.02999999999997</v>
      </c>
      <c r="H20" s="3"/>
      <c r="I20" s="1"/>
    </row>
    <row r="21" spans="1:14" ht="9.75" customHeight="1" x14ac:dyDescent="0.25">
      <c r="A21" s="1"/>
      <c r="B21" s="1"/>
      <c r="C21" s="3"/>
      <c r="D21" s="11"/>
      <c r="E21" s="12"/>
      <c r="F21" s="1"/>
      <c r="G21" s="35"/>
      <c r="H21" s="3"/>
      <c r="I21" s="1"/>
    </row>
    <row r="22" spans="1:14" x14ac:dyDescent="0.25">
      <c r="A22" s="50" t="s">
        <v>8</v>
      </c>
      <c r="B22" s="50"/>
      <c r="C22" s="50"/>
      <c r="D22" s="50" t="s">
        <v>9</v>
      </c>
      <c r="E22" s="50"/>
      <c r="F22" s="50" t="s">
        <v>10</v>
      </c>
      <c r="G22" s="50"/>
      <c r="H22" s="50"/>
      <c r="I22" s="3"/>
    </row>
    <row r="23" spans="1:14" x14ac:dyDescent="0.25">
      <c r="A23" s="42" t="s">
        <v>6</v>
      </c>
      <c r="B23" s="42"/>
      <c r="C23" s="42"/>
      <c r="D23" s="40">
        <f>G20</f>
        <v>272.02999999999997</v>
      </c>
      <c r="E23" s="40"/>
      <c r="F23" s="40">
        <f>D23</f>
        <v>272.02999999999997</v>
      </c>
      <c r="G23" s="40"/>
      <c r="H23" s="40"/>
      <c r="I23" s="3"/>
    </row>
    <row r="24" spans="1:14" ht="17.25" customHeight="1" x14ac:dyDescent="0.25">
      <c r="A24" s="42" t="s">
        <v>7</v>
      </c>
      <c r="B24" s="42"/>
      <c r="C24" s="42"/>
      <c r="D24" s="47" t="s">
        <v>11</v>
      </c>
      <c r="E24" s="47"/>
      <c r="F24" s="40">
        <f>F23*0.25</f>
        <v>68.007499999999993</v>
      </c>
      <c r="G24" s="40"/>
      <c r="H24" s="40"/>
      <c r="I24" s="3"/>
    </row>
    <row r="25" spans="1:14" x14ac:dyDescent="0.25">
      <c r="A25" s="45"/>
      <c r="B25" s="46"/>
      <c r="C25" s="46"/>
      <c r="D25" s="3"/>
      <c r="E25" s="3"/>
      <c r="F25" s="49">
        <f>ROUND(F23+F24,2)</f>
        <v>340.04</v>
      </c>
      <c r="G25" s="49"/>
      <c r="H25" s="49"/>
      <c r="I25" s="3"/>
    </row>
    <row r="26" spans="1:14" ht="15" customHeight="1" x14ac:dyDescent="0.25">
      <c r="A26" s="48" t="s">
        <v>33</v>
      </c>
      <c r="B26" s="48"/>
      <c r="C26" s="48"/>
      <c r="D26" s="48"/>
      <c r="E26" s="1"/>
      <c r="F26" s="1"/>
      <c r="G26" s="1"/>
      <c r="H26" s="1"/>
      <c r="I26" s="1"/>
    </row>
    <row r="27" spans="1:14" x14ac:dyDescent="0.25">
      <c r="A27" s="42" t="s">
        <v>18</v>
      </c>
      <c r="B27" s="42"/>
      <c r="C27" s="42"/>
      <c r="D27" s="39" t="s">
        <v>34</v>
      </c>
      <c r="E27" s="27"/>
      <c r="F27" s="42" t="s">
        <v>29</v>
      </c>
      <c r="G27" s="42"/>
      <c r="H27" s="42"/>
      <c r="I27" s="1"/>
    </row>
    <row r="28" spans="1:14" x14ac:dyDescent="0.25">
      <c r="A28" s="66"/>
      <c r="B28" s="67"/>
      <c r="C28" s="68"/>
      <c r="D28" s="38" t="s">
        <v>34</v>
      </c>
      <c r="E28" s="27"/>
      <c r="F28" s="66" t="s">
        <v>28</v>
      </c>
      <c r="G28" s="67"/>
      <c r="H28" s="68"/>
      <c r="I28" s="1"/>
    </row>
    <row r="29" spans="1:14" x14ac:dyDescent="0.25">
      <c r="A29" s="66"/>
      <c r="B29" s="67"/>
      <c r="C29" s="68"/>
      <c r="D29" s="37">
        <v>112</v>
      </c>
      <c r="E29" s="27"/>
      <c r="F29" s="63" t="s">
        <v>37</v>
      </c>
      <c r="G29" s="64"/>
      <c r="H29" s="65"/>
      <c r="I29" s="1"/>
    </row>
    <row r="30" spans="1:14" x14ac:dyDescent="0.25">
      <c r="A30" s="43" t="s">
        <v>19</v>
      </c>
      <c r="B30" s="43"/>
      <c r="C30" s="43"/>
      <c r="D30" s="38">
        <v>112</v>
      </c>
      <c r="E30" s="27" t="s">
        <v>12</v>
      </c>
      <c r="F30" s="42"/>
      <c r="G30" s="42"/>
      <c r="H30" s="42"/>
      <c r="I30" s="1"/>
    </row>
    <row r="31" spans="1:14" x14ac:dyDescent="0.25">
      <c r="A31" s="44"/>
      <c r="B31" s="44"/>
      <c r="C31" s="44"/>
      <c r="D31" s="44"/>
      <c r="E31" s="44"/>
      <c r="F31" s="44"/>
      <c r="G31" s="44"/>
      <c r="H31" s="44"/>
      <c r="I31" s="1"/>
    </row>
    <row r="32" spans="1:14" x14ac:dyDescent="0.25">
      <c r="A32" s="1"/>
      <c r="B32" s="3"/>
      <c r="C32" s="3"/>
      <c r="D32" s="3"/>
      <c r="E32" s="3"/>
      <c r="F32" s="1"/>
      <c r="G32" s="1"/>
      <c r="H32" s="1"/>
      <c r="I32" s="1"/>
    </row>
    <row r="33" spans="1:12" x14ac:dyDescent="0.25">
      <c r="A33" s="50" t="s">
        <v>13</v>
      </c>
      <c r="B33" s="50"/>
      <c r="C33" s="50"/>
      <c r="D33" s="28">
        <v>112</v>
      </c>
      <c r="E33" s="29">
        <v>3865</v>
      </c>
      <c r="F33" s="30" t="s">
        <v>3</v>
      </c>
      <c r="G33" s="57">
        <f>D33*E33</f>
        <v>432880</v>
      </c>
      <c r="H33" s="57"/>
      <c r="I33" s="1"/>
    </row>
    <row r="34" spans="1:12" ht="21" customHeight="1" x14ac:dyDescent="0.25">
      <c r="A34" s="58" t="s">
        <v>32</v>
      </c>
      <c r="B34" s="58"/>
      <c r="C34" s="58"/>
      <c r="D34" s="58"/>
      <c r="E34" s="58"/>
      <c r="F34" s="58"/>
      <c r="G34" s="58"/>
      <c r="H34" s="58"/>
      <c r="I34" s="3"/>
    </row>
    <row r="35" spans="1:12" x14ac:dyDescent="0.25">
      <c r="A35" s="50" t="s">
        <v>8</v>
      </c>
      <c r="B35" s="50"/>
      <c r="C35" s="50"/>
      <c r="D35" s="50" t="s">
        <v>9</v>
      </c>
      <c r="E35" s="50"/>
      <c r="F35" s="50" t="s">
        <v>10</v>
      </c>
      <c r="G35" s="50"/>
      <c r="H35" s="50"/>
      <c r="I35" s="3"/>
    </row>
    <row r="36" spans="1:12" x14ac:dyDescent="0.25">
      <c r="A36" s="42" t="s">
        <v>14</v>
      </c>
      <c r="B36" s="42"/>
      <c r="C36" s="42"/>
      <c r="D36" s="40">
        <f>G33*(0.1/100)</f>
        <v>432.88</v>
      </c>
      <c r="E36" s="41"/>
      <c r="F36" s="40">
        <f>ROUND(D36,2)</f>
        <v>432.88</v>
      </c>
      <c r="G36" s="40"/>
      <c r="H36" s="40"/>
      <c r="I36" s="3"/>
    </row>
    <row r="37" spans="1:12" x14ac:dyDescent="0.25">
      <c r="A37" s="42" t="s">
        <v>7</v>
      </c>
      <c r="B37" s="42"/>
      <c r="C37" s="42"/>
      <c r="D37" s="47" t="s">
        <v>11</v>
      </c>
      <c r="E37" s="47"/>
      <c r="F37" s="40">
        <f>F36*0.25</f>
        <v>108.22</v>
      </c>
      <c r="G37" s="40"/>
      <c r="H37" s="40"/>
      <c r="I37" s="3"/>
    </row>
    <row r="38" spans="1:12" x14ac:dyDescent="0.25">
      <c r="A38" s="46"/>
      <c r="B38" s="46"/>
      <c r="C38" s="46"/>
      <c r="D38" s="3"/>
      <c r="E38" s="3"/>
      <c r="F38" s="49">
        <f>ROUND(F36+F37,2)</f>
        <v>541.1</v>
      </c>
      <c r="G38" s="49"/>
      <c r="H38" s="49"/>
      <c r="I38" s="3"/>
    </row>
    <row r="39" spans="1:12" ht="15.75" thickBot="1" x14ac:dyDescent="0.3">
      <c r="A39" s="1"/>
      <c r="B39" s="1"/>
      <c r="C39" s="1"/>
      <c r="D39" s="1"/>
      <c r="E39" s="1"/>
      <c r="F39" s="1"/>
      <c r="G39" s="4"/>
      <c r="H39" s="1"/>
      <c r="I39" s="1"/>
      <c r="L39" t="s">
        <v>22</v>
      </c>
    </row>
    <row r="40" spans="1:12" ht="19.5" thickBot="1" x14ac:dyDescent="0.35">
      <c r="A40" s="1"/>
      <c r="B40" s="1"/>
      <c r="C40" s="1"/>
      <c r="D40" s="1"/>
      <c r="E40" s="1"/>
      <c r="F40" s="52">
        <f>F25+F38</f>
        <v>881.1400000000001</v>
      </c>
      <c r="G40" s="53"/>
      <c r="H40" s="54"/>
      <c r="I40" s="1"/>
    </row>
    <row r="41" spans="1:12" ht="18.75" x14ac:dyDescent="0.3">
      <c r="A41" s="1"/>
      <c r="B41" s="1"/>
      <c r="C41" s="1"/>
      <c r="D41" s="1"/>
      <c r="E41" s="1"/>
      <c r="F41" s="18"/>
      <c r="G41" s="18"/>
      <c r="H41" s="18"/>
      <c r="I41" s="1"/>
    </row>
    <row r="42" spans="1:12" ht="18.75" x14ac:dyDescent="0.3">
      <c r="A42" s="1"/>
      <c r="B42" s="1"/>
      <c r="C42" s="1"/>
      <c r="D42" s="1"/>
      <c r="E42" s="1"/>
      <c r="F42" s="18"/>
      <c r="G42" s="18"/>
      <c r="H42" s="18"/>
      <c r="I42" s="1"/>
    </row>
    <row r="43" spans="1:12" ht="15.75" x14ac:dyDescent="0.25">
      <c r="A43" s="1"/>
      <c r="B43" s="1"/>
      <c r="C43" s="55" t="s">
        <v>15</v>
      </c>
      <c r="D43" s="55"/>
      <c r="E43" s="55"/>
      <c r="F43" s="55"/>
      <c r="G43" s="1"/>
      <c r="H43" s="1"/>
      <c r="I43" s="1"/>
    </row>
    <row r="44" spans="1:12" x14ac:dyDescent="0.25">
      <c r="A44" s="1"/>
      <c r="B44" s="1"/>
      <c r="C44" s="56" t="s">
        <v>30</v>
      </c>
      <c r="D44" s="56"/>
      <c r="E44" s="56"/>
      <c r="F44" s="56"/>
      <c r="G44" s="1"/>
      <c r="H44" s="1"/>
      <c r="I44" s="1"/>
    </row>
    <row r="45" spans="1:12" x14ac:dyDescent="0.25">
      <c r="A45" s="1"/>
      <c r="B45" s="1"/>
      <c r="C45" s="51" t="s">
        <v>16</v>
      </c>
      <c r="D45" s="51"/>
      <c r="E45" s="51"/>
      <c r="F45" s="51"/>
      <c r="G45" s="1"/>
      <c r="H45" s="1"/>
      <c r="I45" s="1"/>
    </row>
    <row r="46" spans="1:12" x14ac:dyDescent="0.25">
      <c r="A46" s="9" t="s">
        <v>17</v>
      </c>
      <c r="B46" s="9"/>
      <c r="C46" s="51"/>
      <c r="D46" s="51"/>
      <c r="E46" s="51"/>
      <c r="F46" s="51"/>
      <c r="G46" s="1"/>
      <c r="H46" s="1"/>
      <c r="I46" s="1"/>
    </row>
    <row r="47" spans="1:12" ht="12" customHeight="1" x14ac:dyDescent="0.25">
      <c r="A47" s="9" t="s">
        <v>27</v>
      </c>
      <c r="B47" s="9"/>
      <c r="C47" s="9"/>
      <c r="D47" s="1"/>
      <c r="E47" s="1"/>
      <c r="F47" s="1"/>
      <c r="G47" s="1"/>
      <c r="H47" s="15"/>
      <c r="I47" s="1"/>
    </row>
    <row r="48" spans="1:12" ht="12" customHeight="1" x14ac:dyDescent="0.25">
      <c r="A48" s="9" t="s">
        <v>31</v>
      </c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3"/>
      <c r="B50" s="3"/>
      <c r="C50" s="3"/>
      <c r="D50" s="3"/>
      <c r="E50" s="3"/>
      <c r="F50" s="3"/>
      <c r="G50" s="3"/>
      <c r="H50" s="3"/>
    </row>
    <row r="51" spans="1:9" x14ac:dyDescent="0.25">
      <c r="A51" s="3"/>
      <c r="B51" s="3"/>
      <c r="C51" s="3"/>
      <c r="D51" s="3"/>
      <c r="E51" s="3"/>
      <c r="F51" s="3"/>
      <c r="G51" s="3"/>
      <c r="H51" s="3"/>
    </row>
    <row r="52" spans="1:9" x14ac:dyDescent="0.25">
      <c r="A52" s="3"/>
      <c r="B52" s="3"/>
      <c r="C52" s="3"/>
      <c r="D52" s="3"/>
      <c r="E52" s="3"/>
      <c r="F52" s="3"/>
      <c r="G52" s="3"/>
      <c r="H52" s="3"/>
    </row>
  </sheetData>
  <mergeCells count="54">
    <mergeCell ref="F29:H29"/>
    <mergeCell ref="A29:C29"/>
    <mergeCell ref="F28:H28"/>
    <mergeCell ref="A28:C28"/>
    <mergeCell ref="K2:L2"/>
    <mergeCell ref="E8:H10"/>
    <mergeCell ref="A6:C8"/>
    <mergeCell ref="K4:L4"/>
    <mergeCell ref="E4:H6"/>
    <mergeCell ref="A13:H15"/>
    <mergeCell ref="A12:I12"/>
    <mergeCell ref="A17:C17"/>
    <mergeCell ref="A18:C18"/>
    <mergeCell ref="A23:C23"/>
    <mergeCell ref="A22:C22"/>
    <mergeCell ref="D22:E22"/>
    <mergeCell ref="K1:L1"/>
    <mergeCell ref="K3:L3"/>
    <mergeCell ref="D2:H2"/>
    <mergeCell ref="A1:F1"/>
    <mergeCell ref="A3:B3"/>
    <mergeCell ref="C45:F46"/>
    <mergeCell ref="F40:H40"/>
    <mergeCell ref="C43:F43"/>
    <mergeCell ref="C44:F44"/>
    <mergeCell ref="A33:C33"/>
    <mergeCell ref="G33:H33"/>
    <mergeCell ref="A35:C35"/>
    <mergeCell ref="D35:E35"/>
    <mergeCell ref="F35:H35"/>
    <mergeCell ref="A34:H34"/>
    <mergeCell ref="F38:H38"/>
    <mergeCell ref="A38:C38"/>
    <mergeCell ref="F37:H37"/>
    <mergeCell ref="D37:E37"/>
    <mergeCell ref="A37:C37"/>
    <mergeCell ref="F36:H36"/>
    <mergeCell ref="D23:E23"/>
    <mergeCell ref="F23:H23"/>
    <mergeCell ref="A19:B19"/>
    <mergeCell ref="F22:H22"/>
    <mergeCell ref="A24:C24"/>
    <mergeCell ref="A25:C25"/>
    <mergeCell ref="D24:E24"/>
    <mergeCell ref="A27:C27"/>
    <mergeCell ref="F27:H27"/>
    <mergeCell ref="A26:D26"/>
    <mergeCell ref="F25:H25"/>
    <mergeCell ref="F24:H24"/>
    <mergeCell ref="D36:E36"/>
    <mergeCell ref="A36:C36"/>
    <mergeCell ref="A30:C30"/>
    <mergeCell ref="A31:H31"/>
    <mergeCell ref="F30:H3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PC-HECTOR</dc:creator>
  <cp:lastModifiedBy>comunicacion</cp:lastModifiedBy>
  <cp:lastPrinted>2018-10-09T15:30:58Z</cp:lastPrinted>
  <dcterms:created xsi:type="dcterms:W3CDTF">2015-07-13T14:05:52Z</dcterms:created>
  <dcterms:modified xsi:type="dcterms:W3CDTF">2018-12-13T19:12:41Z</dcterms:modified>
</cp:coreProperties>
</file>