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C:\Users\Cultura2\Desktop\PLAN ASE\"/>
    </mc:Choice>
  </mc:AlternateContent>
  <xr:revisionPtr revIDLastSave="0" documentId="8_{9778624A-E43E-4B76-A88B-76CBA3D536A0}" xr6:coauthVersionLast="45" xr6:coauthVersionMax="45" xr10:uidLastSave="{00000000-0000-0000-0000-000000000000}"/>
  <bookViews>
    <workbookView xWindow="-120" yWindow="-120" windowWidth="19440" windowHeight="15000" activeTab="1" xr2:uid="{00000000-000D-0000-FFFF-FFFF00000000}"/>
  </bookViews>
  <sheets>
    <sheet name="Hoja1" sheetId="1" r:id="rId1"/>
    <sheet name="Hoja1 (2)" sheetId="4" r:id="rId2"/>
    <sheet name="Hoja1 (7)" sheetId="10" r:id="rId3"/>
    <sheet name="Hoja1 (3)" sheetId="5" r:id="rId4"/>
    <sheet name="Hoja1 (4)" sheetId="6" r:id="rId5"/>
    <sheet name="Hoja1 (5)" sheetId="7" r:id="rId6"/>
    <sheet name="Hoja1 (6)" sheetId="9" r:id="rId7"/>
    <sheet name="Hoja1 (8)" sheetId="11" r:id="rId8"/>
    <sheet name="Hoja1 (10)" sheetId="13" r:id="rId9"/>
    <sheet name="Hoja1 (11)" sheetId="14" r:id="rId10"/>
    <sheet name="Hoja1 (12)" sheetId="15" r:id="rId11"/>
    <sheet name="Hoja1 (13)" sheetId="16" r:id="rId12"/>
    <sheet name="Hoja1 (14)" sheetId="17" r:id="rId13"/>
    <sheet name="Hoja1 (15)" sheetId="18" r:id="rId14"/>
    <sheet name="Hoja1 (16)" sheetId="19" r:id="rId15"/>
    <sheet name="Hoja1 (17)" sheetId="21" r:id="rId16"/>
    <sheet name="Hoja1 (18)" sheetId="22" r:id="rId17"/>
    <sheet name="Hoja1 (19)" sheetId="23" r:id="rId18"/>
    <sheet name="Hoja1 (20)" sheetId="24" r:id="rId19"/>
    <sheet name="Hoja1 (21)" sheetId="25" r:id="rId20"/>
    <sheet name="Hoja1 (22)" sheetId="26" r:id="rId21"/>
  </sheets>
  <calcPr calcId="181029"/>
</workbook>
</file>

<file path=xl/calcChain.xml><?xml version="1.0" encoding="utf-8"?>
<calcChain xmlns="http://schemas.openxmlformats.org/spreadsheetml/2006/main">
  <c r="O7" i="24" l="1"/>
  <c r="P8" i="21" l="1"/>
  <c r="O14" i="9" l="1"/>
  <c r="P16" i="26" l="1"/>
  <c r="O16" i="26" s="1"/>
  <c r="P15" i="26"/>
  <c r="O15" i="26" s="1"/>
  <c r="P14" i="26"/>
  <c r="O14" i="26" s="1"/>
  <c r="P13" i="26"/>
  <c r="O13" i="26" s="1"/>
  <c r="P12" i="26"/>
  <c r="O12" i="26" s="1"/>
  <c r="P11" i="26"/>
  <c r="O11" i="26" s="1"/>
  <c r="P10" i="26"/>
  <c r="O10" i="26" s="1"/>
  <c r="P9" i="26"/>
  <c r="O9" i="26" s="1"/>
  <c r="P8" i="26"/>
  <c r="O8" i="26" s="1"/>
  <c r="P7" i="26"/>
  <c r="O7" i="26" s="1"/>
  <c r="P52" i="25" l="1"/>
  <c r="O52" i="25" s="1"/>
  <c r="P51" i="25"/>
  <c r="O51" i="25" s="1"/>
  <c r="P50" i="25"/>
  <c r="O50" i="25" s="1"/>
  <c r="P49" i="25"/>
  <c r="O49" i="25" s="1"/>
  <c r="P48" i="25"/>
  <c r="O48" i="25" s="1"/>
  <c r="P47" i="25"/>
  <c r="O47" i="25" s="1"/>
  <c r="P46" i="25"/>
  <c r="O46" i="25" s="1"/>
  <c r="P45" i="25"/>
  <c r="O45" i="25" s="1"/>
  <c r="P44" i="25"/>
  <c r="O44" i="25" s="1"/>
  <c r="P43" i="25"/>
  <c r="O43" i="25" s="1"/>
  <c r="P42" i="25"/>
  <c r="O42" i="25" s="1"/>
  <c r="P41" i="25"/>
  <c r="O41" i="25" s="1"/>
  <c r="P40" i="25"/>
  <c r="O40" i="25" s="1"/>
  <c r="P39" i="25"/>
  <c r="O39" i="25" s="1"/>
  <c r="P38" i="25"/>
  <c r="O38" i="25" s="1"/>
  <c r="P37" i="25"/>
  <c r="O37" i="25" s="1"/>
  <c r="P36" i="25"/>
  <c r="O36" i="25" s="1"/>
  <c r="P35" i="25"/>
  <c r="O35" i="25" s="1"/>
  <c r="P34" i="25"/>
  <c r="O34" i="25" s="1"/>
  <c r="P33" i="25"/>
  <c r="O33" i="25" s="1"/>
  <c r="P32" i="25"/>
  <c r="O32" i="25" s="1"/>
  <c r="P31" i="25"/>
  <c r="O31" i="25" s="1"/>
  <c r="P30" i="25"/>
  <c r="O30" i="25" s="1"/>
  <c r="P29" i="25"/>
  <c r="O29" i="25" s="1"/>
  <c r="P28" i="25"/>
  <c r="O28" i="25" s="1"/>
  <c r="P27" i="25"/>
  <c r="O27" i="25" s="1"/>
  <c r="P26" i="25"/>
  <c r="O26" i="25" s="1"/>
  <c r="P25" i="25"/>
  <c r="O25" i="25" s="1"/>
  <c r="P24" i="25"/>
  <c r="O24" i="25" s="1"/>
  <c r="P23" i="25"/>
  <c r="O23" i="25" s="1"/>
  <c r="P22" i="25"/>
  <c r="O22" i="25" s="1"/>
  <c r="P21" i="25"/>
  <c r="O21" i="25" s="1"/>
  <c r="P20" i="25"/>
  <c r="O20" i="25" s="1"/>
  <c r="P19" i="25"/>
  <c r="O19" i="25" s="1"/>
  <c r="P18" i="25"/>
  <c r="O18" i="25" s="1"/>
  <c r="P17" i="25"/>
  <c r="O17" i="25" s="1"/>
  <c r="P16" i="25"/>
  <c r="O16" i="25" s="1"/>
  <c r="P15" i="25"/>
  <c r="O15" i="25" s="1"/>
  <c r="P14" i="25"/>
  <c r="O14" i="25" s="1"/>
  <c r="P13" i="25"/>
  <c r="O13" i="25" s="1"/>
  <c r="P12" i="25"/>
  <c r="O12" i="25" s="1"/>
  <c r="P11" i="25"/>
  <c r="O11" i="25" s="1"/>
  <c r="P10" i="25"/>
  <c r="O10" i="25" s="1"/>
  <c r="P9" i="25"/>
  <c r="O9" i="25" s="1"/>
  <c r="P8" i="25"/>
  <c r="O8" i="25" s="1"/>
  <c r="P7" i="25"/>
  <c r="O7" i="25" s="1"/>
  <c r="O42" i="24"/>
  <c r="O41" i="24"/>
  <c r="O32" i="24"/>
  <c r="O9" i="24"/>
  <c r="P12" i="17" l="1"/>
  <c r="O12" i="17" s="1"/>
  <c r="P10" i="17"/>
  <c r="O10" i="17" s="1"/>
  <c r="P24" i="17"/>
  <c r="O24" i="17" s="1"/>
  <c r="P23" i="17"/>
  <c r="O23" i="17" s="1"/>
  <c r="P22" i="17"/>
  <c r="O22" i="17" s="1"/>
  <c r="P21" i="17"/>
  <c r="O21" i="17" s="1"/>
  <c r="P20" i="17"/>
  <c r="O20" i="17" s="1"/>
  <c r="P19" i="17"/>
  <c r="O19" i="17" s="1"/>
  <c r="P18" i="17"/>
  <c r="O18" i="17" s="1"/>
  <c r="P17" i="17"/>
  <c r="O17" i="17" s="1"/>
  <c r="P16" i="17"/>
  <c r="O16" i="17" s="1"/>
  <c r="P15" i="17"/>
  <c r="O15" i="17" s="1"/>
  <c r="P14" i="17"/>
  <c r="O14" i="17" s="1"/>
  <c r="P13" i="17"/>
  <c r="O13" i="17" s="1"/>
  <c r="P11" i="17"/>
  <c r="O11" i="17" s="1"/>
  <c r="P9" i="17" l="1"/>
  <c r="O9" i="17" s="1"/>
  <c r="P19" i="22"/>
  <c r="P18" i="22"/>
  <c r="O18" i="22" s="1"/>
  <c r="P17" i="22"/>
  <c r="P16" i="22"/>
  <c r="O16" i="22" s="1"/>
  <c r="P15" i="22"/>
  <c r="P14" i="22"/>
  <c r="O14" i="22" s="1"/>
  <c r="P13" i="22"/>
  <c r="P12" i="22"/>
  <c r="O12" i="22" s="1"/>
  <c r="P11" i="22"/>
  <c r="P10" i="22"/>
  <c r="O10" i="22" s="1"/>
  <c r="P9" i="22"/>
  <c r="O9" i="22" s="1"/>
  <c r="P8" i="22"/>
  <c r="O8" i="22" s="1"/>
  <c r="O19" i="22"/>
  <c r="O17" i="22"/>
  <c r="O15" i="22"/>
  <c r="O13" i="22"/>
  <c r="O11" i="22"/>
  <c r="P7" i="22"/>
  <c r="O7" i="22" s="1"/>
  <c r="P13" i="23" l="1"/>
  <c r="O13" i="23" s="1"/>
  <c r="P12" i="23"/>
  <c r="O12" i="23" s="1"/>
  <c r="P11" i="23"/>
  <c r="O11" i="23" s="1"/>
  <c r="P10" i="23"/>
  <c r="O10" i="23" s="1"/>
  <c r="P9" i="23"/>
  <c r="O9" i="23" s="1"/>
  <c r="P8" i="23"/>
  <c r="O8" i="23" s="1"/>
  <c r="P7" i="23"/>
  <c r="O7" i="23" s="1"/>
  <c r="O17" i="15"/>
  <c r="O15" i="15"/>
  <c r="O13" i="15"/>
  <c r="O11" i="15"/>
  <c r="O9" i="15"/>
  <c r="O7" i="15"/>
  <c r="P17" i="15"/>
  <c r="P16" i="15"/>
  <c r="O16" i="15" s="1"/>
  <c r="P15" i="15"/>
  <c r="P14" i="15"/>
  <c r="O14" i="15" s="1"/>
  <c r="P13" i="15"/>
  <c r="P12" i="15"/>
  <c r="O12" i="15" s="1"/>
  <c r="P11" i="15"/>
  <c r="P10" i="15"/>
  <c r="O10" i="15" s="1"/>
  <c r="P9" i="15"/>
  <c r="P8" i="15"/>
  <c r="O8" i="15" s="1"/>
  <c r="P7" i="15"/>
  <c r="P12" i="19"/>
  <c r="O12" i="19" s="1"/>
  <c r="P11" i="19"/>
  <c r="O11" i="19" s="1"/>
  <c r="P10" i="19"/>
  <c r="O10" i="19" s="1"/>
  <c r="P9" i="19"/>
  <c r="O9" i="19" s="1"/>
  <c r="P8" i="19"/>
  <c r="O8" i="19" s="1"/>
  <c r="P14" i="16"/>
  <c r="O14" i="16" s="1"/>
  <c r="P13" i="16"/>
  <c r="O13" i="16" s="1"/>
  <c r="P12" i="16"/>
  <c r="O12" i="16" s="1"/>
  <c r="P11" i="16"/>
  <c r="P10" i="16"/>
  <c r="P9" i="16"/>
  <c r="O9" i="16" s="1"/>
  <c r="P8" i="16"/>
  <c r="O8" i="16" s="1"/>
  <c r="P13" i="14"/>
  <c r="O13" i="14" s="1"/>
  <c r="P12" i="14"/>
  <c r="O12" i="14" s="1"/>
  <c r="P11" i="14"/>
  <c r="O11" i="14" s="1"/>
  <c r="P10" i="14"/>
  <c r="O10" i="14" s="1"/>
  <c r="P9" i="14"/>
  <c r="O9" i="14" s="1"/>
  <c r="P8" i="14"/>
  <c r="O8" i="14" s="1"/>
  <c r="P11" i="13"/>
  <c r="O11" i="13" s="1"/>
  <c r="P10" i="13"/>
  <c r="O10" i="13" s="1"/>
  <c r="P9" i="13"/>
  <c r="O9" i="13" s="1"/>
  <c r="P8" i="13"/>
  <c r="O8" i="13" s="1"/>
  <c r="P13" i="11"/>
  <c r="P12" i="11"/>
  <c r="O12" i="11" s="1"/>
  <c r="P11" i="11"/>
  <c r="O11" i="11" s="1"/>
  <c r="P10" i="11"/>
  <c r="O10" i="11" s="1"/>
  <c r="P9" i="11"/>
  <c r="O9" i="11" s="1"/>
  <c r="P8" i="11"/>
  <c r="O8" i="11" s="1"/>
  <c r="P20" i="9"/>
  <c r="O20" i="9" s="1"/>
  <c r="P19" i="9"/>
  <c r="O19" i="9" s="1"/>
  <c r="P18" i="9"/>
  <c r="O18" i="9" s="1"/>
  <c r="P17" i="9"/>
  <c r="O17" i="9" s="1"/>
  <c r="P16" i="9"/>
  <c r="O16" i="9" s="1"/>
  <c r="P15" i="9"/>
  <c r="O15" i="9" s="1"/>
  <c r="P13" i="9"/>
  <c r="O13" i="9" s="1"/>
  <c r="P12" i="9"/>
  <c r="O12" i="9" s="1"/>
  <c r="P11" i="9"/>
  <c r="O11" i="9" s="1"/>
  <c r="P10" i="9"/>
  <c r="O10" i="9" s="1"/>
  <c r="P9" i="9"/>
  <c r="O9" i="9" s="1"/>
  <c r="P8" i="9"/>
  <c r="O8" i="9" s="1"/>
  <c r="P9" i="7"/>
  <c r="O9" i="7" s="1"/>
  <c r="P8" i="7"/>
  <c r="O8" i="7" s="1"/>
  <c r="P7" i="7"/>
  <c r="O7" i="7" s="1"/>
  <c r="P10" i="6"/>
  <c r="O10" i="6" s="1"/>
  <c r="P9" i="6"/>
  <c r="O9" i="6" s="1"/>
  <c r="P8" i="6"/>
  <c r="O8" i="6" s="1"/>
  <c r="P7" i="6"/>
  <c r="O7" i="6" s="1"/>
  <c r="P7" i="5"/>
  <c r="O7" i="5" s="1"/>
  <c r="P10" i="5"/>
  <c r="P9" i="5"/>
  <c r="O9" i="5" s="1"/>
  <c r="P8" i="5"/>
  <c r="O8" i="5" s="1"/>
  <c r="P11" i="5"/>
  <c r="O11" i="5" s="1"/>
  <c r="P13" i="10"/>
  <c r="O13" i="10" s="1"/>
  <c r="P12" i="10"/>
  <c r="O12" i="10" s="1"/>
  <c r="P11" i="10"/>
  <c r="P10" i="10"/>
  <c r="P9" i="10"/>
  <c r="P8" i="10"/>
  <c r="P7" i="10"/>
  <c r="O7" i="10" s="1"/>
  <c r="P13" i="4"/>
  <c r="P12" i="4"/>
  <c r="P11" i="4"/>
  <c r="P10" i="4"/>
  <c r="P9" i="4"/>
  <c r="P15" i="1"/>
  <c r="O15" i="1" s="1"/>
  <c r="P14" i="1"/>
  <c r="O14" i="1" s="1"/>
  <c r="P13" i="1"/>
  <c r="O13" i="1" s="1"/>
  <c r="P12" i="1"/>
  <c r="O12" i="1" s="1"/>
  <c r="P11" i="1"/>
  <c r="O11" i="1" s="1"/>
  <c r="P10" i="1"/>
  <c r="O10" i="1" s="1"/>
  <c r="P8" i="1"/>
  <c r="O8" i="1" s="1"/>
  <c r="P7" i="1"/>
  <c r="O7" i="1" s="1"/>
  <c r="P10" i="21" l="1"/>
  <c r="P9" i="21"/>
  <c r="P7" i="21"/>
  <c r="P7" i="19"/>
  <c r="O7" i="19" s="1"/>
  <c r="P7" i="16"/>
  <c r="O7" i="16" s="1"/>
  <c r="P7" i="14"/>
  <c r="O7" i="14" s="1"/>
  <c r="P7" i="13"/>
  <c r="O7" i="13" s="1"/>
  <c r="P7" i="11"/>
  <c r="O7" i="11" s="1"/>
</calcChain>
</file>

<file path=xl/sharedStrings.xml><?xml version="1.0" encoding="utf-8"?>
<sst xmlns="http://schemas.openxmlformats.org/spreadsheetml/2006/main" count="828" uniqueCount="410">
  <si>
    <t>FORMATO AVANCE CUANTITATIVO Y PORCENTUAL DE METAS Y LINEAS DE ACCIÓN DEL PLAN MUNICIPAL DE DESARROLLO 2018-2021</t>
  </si>
  <si>
    <t>ACCIÓN</t>
  </si>
  <si>
    <t>META</t>
  </si>
  <si>
    <t>FEB</t>
  </si>
  <si>
    <t>ENE</t>
  </si>
  <si>
    <t>MAR</t>
  </si>
  <si>
    <t>ABR</t>
  </si>
  <si>
    <t>MAY</t>
  </si>
  <si>
    <t>JUN</t>
  </si>
  <si>
    <t>JUL</t>
  </si>
  <si>
    <t>AGO</t>
  </si>
  <si>
    <t>SEP</t>
  </si>
  <si>
    <t>OCT</t>
  </si>
  <si>
    <t>NOV</t>
  </si>
  <si>
    <t>DIC.</t>
  </si>
  <si>
    <t>PORS.</t>
  </si>
  <si>
    <t>ACUM</t>
  </si>
  <si>
    <t>HONORABLE AYUNTAMIENTO DE ELOTA</t>
  </si>
  <si>
    <t>Realizar el cabildo infantil cada año en el mes de abril.</t>
  </si>
  <si>
    <t>elección de los sindicos municipales</t>
  </si>
  <si>
    <t>realizar encuentros con la ciudadania en las sindicaturas</t>
  </si>
  <si>
    <t>Realizar sesiones ordinarias y estraordinarias de cabildo mensualmente</t>
  </si>
  <si>
    <t>cumplir con la plataforma del programa nacional de transparencia</t>
  </si>
  <si>
    <t>celebrar reuniones una vez al año por cada comisión de regidores</t>
  </si>
  <si>
    <t>una vez al año aprobar en tiempo y forma el presupuesto de egresos del período 2018-2021</t>
  </si>
  <si>
    <t xml:space="preserve">Revisar reglamentos de los que tiene el H. Ayuntamiento, actualizarlos y derogarlos en caso necesario </t>
  </si>
  <si>
    <t>Crear Manuales de Organizaciónde Sindico Procurador y Organo Interno de Control</t>
  </si>
  <si>
    <t>lograr ser calificados con el 100 % en la Plataforma Nacional de Transparencia</t>
  </si>
  <si>
    <t>Difundir las actividades por los distintos medios de comunicación.</t>
  </si>
  <si>
    <t>Interactuar con la sociedad en  las redes sociales por medio de la pagina web.</t>
  </si>
  <si>
    <t>Incrementar el numero de seguidores.</t>
  </si>
  <si>
    <t>Dar atencion y visitar programas televisivos por menos una vez al mes por parte del presidente y funsionarios públicos</t>
  </si>
  <si>
    <t>Lograr que las publicaciones de turismo en el municipio aumente por los visitantes</t>
  </si>
  <si>
    <t>Socializar en conferencias de los programas y reglas de operación que emite conapesca.</t>
  </si>
  <si>
    <t>Aumentar la producción de tilapia en el Municipio</t>
  </si>
  <si>
    <t>AUMENTAR EL ÁREA DE TERRENO CON SERVICIO DE RIEGO A 500 HECTAREAS.</t>
  </si>
  <si>
    <t>ESTABLECERE UN CONVENIO DE TRABAJO CON LA JUNTA DE SANIDAD VEGETAL  DE ELOTA</t>
  </si>
  <si>
    <t>ESTABLECERE UN CONVENIO DE COLABORACIÓN CON LA UNIVERSIDAD POLITECNICA DEL MAR Y LA SIERRA PARA APOYO CON ASESORIAS.</t>
  </si>
  <si>
    <t>conosolidar establecer el laboratorio en el centro de producción de alevines</t>
  </si>
  <si>
    <t>consolidar que los dos espejos de agua adicionales a la presa establezcan una producción de tilapia con orden y sustentabilidad en beneficio de los socios.</t>
  </si>
  <si>
    <t>PAGO DE BECAS DEPORTIVAS</t>
  </si>
  <si>
    <t>PROMOVER EL DEPORTE EN LAS DIFERENTES COMUNIDADES DEL MUNICIPIO</t>
  </si>
  <si>
    <t>AUMENTAR LA CONTRATACIÓN DE ENTRENADORES SOBRE DEPORTES QUE NO SE HACEN EN EL MUNICIPIO</t>
  </si>
  <si>
    <t>AUMENTAR LA INSTALACION DE ALUMBRADOS EN LOS CAMPOS DONDE NO EXISTA ENERGIA ELECTRICA DENTRO DEL MUNICIPIO</t>
  </si>
  <si>
    <t>EMPASTAR DE CESPED EN LOS CAMPOS DEPORTIVOS DONDE NO EXISTA EN LAS COMUNIDADES</t>
  </si>
  <si>
    <t>CREAR LIGAS OFICIALES EN EL MUNICIPIO</t>
  </si>
  <si>
    <t>PUBLICAR CONVOCATORIAS DE LOS BIENES MUNICIPALES</t>
  </si>
  <si>
    <t>GESTIONAR UN GIMNACIO MUNICIPAL CON INFRAESTRUCTURA PARA ALBERGAR LAS DISCI`LINAS DE BOX, TAEEKWONDO, ZUMBA, ETC.</t>
  </si>
  <si>
    <t>AMPLIAR LAS ENTRENADORES DE ZUMBA DONDE NO EXISTE ESTA MODALIDAD</t>
  </si>
  <si>
    <t>CREAR CAMPOS DEPORTIVOS DONDE NO EXISTA</t>
  </si>
  <si>
    <t>GESTIONAR DUGOUT Y BANCAS EN EL ESTADIO DE SOFTBOL DE LA UNIDAD DEPORTIVA EN LA CABESERA MUNICIPAL</t>
  </si>
  <si>
    <t>ADQUIRIR TABLERO DEPORTIVO LED PARA LAS DISCIPLINAS DE BASQUETBOL, BOLEIBOL Y SOFTBOL.</t>
  </si>
  <si>
    <t>AMPLIAR LA COBERTURA DE BECAS BASICAS</t>
  </si>
  <si>
    <t>EXTENDER EL NÚMERO DE BECAS UNIVERSITARIAS</t>
  </si>
  <si>
    <t>LOGRAR ACCIONES ENTRE PISOS Y TECHOS FIRMES EN LAS COMUNIDADES DEL MUNICIPIO</t>
  </si>
  <si>
    <t>PAVIMENTACIÓN DE CALLES O AVENIDAS POR EL PROGRAMA DE HABITAT EN EL MUNICIPIO</t>
  </si>
  <si>
    <t>VISITAS DOMICILIARIAS EN LAS SINDICATURAS CON LAS QUE CUENTA EL MUNICIPIO PARA PROMOVER MARIANA TRINITARIA</t>
  </si>
  <si>
    <t>CONCRETAR COMITES POR AÑO DE MUJERES AHORRADORAS</t>
  </si>
  <si>
    <t>SE DARA CAPASITACIÓN A JOVENES EMPRENDEDORES</t>
  </si>
  <si>
    <t>REALIZAR FOROS DE INFORMACIÓN PARA EXPONER LAS ALTERNATIVAS Y OFERTAS DE EDUCACIÓN Y TRABAJO PARA JOVENES ELOTENSES</t>
  </si>
  <si>
    <t>FORTALECER EL PROGRAMA DE TARJETA JOVEN EN EL MUNICIPIO</t>
  </si>
  <si>
    <t>ESTABLECER UNA CASA DEL ESTUDIANTE EN EL MUNICIPIO PARA APOYAR A 20 FAMILIAS DE ESCASOS RECURSOS</t>
  </si>
  <si>
    <t>AMPLIACIÓN DE COMEDORES COMUNITARIOS QUE APOYEN A LOS ESTUDIANTES.</t>
  </si>
  <si>
    <t xml:space="preserve">REALIZAR CAPASITACIONES A LOS JOVENES DE SEGURIDAD Y PREVENCIÓN DE ENFERMEDADES </t>
  </si>
  <si>
    <t>CONVENIO DE COLABORACIÓN CON LA UNIVERSIDAD POLITECNICA DEL MAR Y LA SIERRA</t>
  </si>
  <si>
    <t>JORNADA DE SALUD EN DIFERENTES COMUNIDADES CON LOS SERVICIOS MEDICO GENERAL, DENTISTA, NUTRIOLOGO, MASTOGRAFIAS, ETC.</t>
  </si>
  <si>
    <t>CAMPAÑA DE COMUNICACIÓN, PREVENCION Y DETENCIÓN DEL DENGUE, CHIKUNGUYA Y ZIKA</t>
  </si>
  <si>
    <t>VISITA DEL PROGRAMA DOCTOR VAGON</t>
  </si>
  <si>
    <t>PROMOVER QUE PERSONAS SEAN AFILIADAS AL SEGURO POPULAR</t>
  </si>
  <si>
    <t>PROPONER LA CERTIFICACIÓN DE ESCUELAS PROMOTORAS DE SALUD.</t>
  </si>
  <si>
    <t>REALIZAR EVENTOS CIVICOS EN EN EL MUNICIPIO</t>
  </si>
  <si>
    <t>IMPULSAR LA REHABILITACIÓN EN LOS DIFERENTES NIVELES EDUCATIVOS CON LA PARTICIPACIÓN DE PADRES DE FAMILIA Y EL AYUNTAMIENTO.</t>
  </si>
  <si>
    <t>REALIZAR TALLERES EDUCATIVOS SOBRE EL BULLYING, ACOSO, DESERCIÓN ESCOLAR, ETC.</t>
  </si>
  <si>
    <t>REALIZAR CAMPAÑAS PARA ABATIR EL ANALFABETISMO EN COORDINACIÓN CON LA COORDINACIÓN DE EDUCACIÓN.</t>
  </si>
  <si>
    <t>REALIZAR LUNES CIVICOS PRESIDENTE MUNICIPAL EN TU ESCUELA</t>
  </si>
  <si>
    <t>ENTREGA DE TABLETAS PARA ALUMNOS DEL MUNICIPIO</t>
  </si>
  <si>
    <t>REALIZAR EVENTOS DE RECONOCIMIENTO SOCIAL A LA LABOR QUE HACEN LOS MAESTROS EN ELOTA</t>
  </si>
  <si>
    <t>COLOCAR SEÑALAMIENTOS SOBRE LA MAXIPISTA  Y LA MEXICO 15</t>
  </si>
  <si>
    <t>INCREMENTAR LA VISITA A LA PRESA EN UN 50%</t>
  </si>
  <si>
    <t>INSTALAR CORREDOR GASTRONOMICO</t>
  </si>
  <si>
    <t>INCREMENTAR LA AFLUENCIA EN MUSEOS</t>
  </si>
  <si>
    <t>REALIZAR ACTIVIDADES EN ELOTA PUEBLO SEÑORIAL CADA DOS MESES</t>
  </si>
  <si>
    <t>REDACTAR UN FOLLETO SOBRE LA RESEÑA HISTORICA DEL MUNICIPIO</t>
  </si>
  <si>
    <t>REALIZAR CAMPAÑA EN COORDINACIÓN CON EDUCACIÓN PARA DAR A CONOCER LA HISTORIA DE NUESTRO MUNICIPIO</t>
  </si>
  <si>
    <t xml:space="preserve">PROMOVER EVENTOS TURISTICOS CULTURALES </t>
  </si>
  <si>
    <t>INSTALAR UN MODULO DE INFORMACIÓN TURISTICA</t>
  </si>
  <si>
    <t>COLOCAR ESPECTACULARES EN PLAYA CEUTA Y OTRO EN PUEBLO SEÑORIAL.</t>
  </si>
  <si>
    <t>FORTALECER CON EVENTOS QUE APOYEN AL TURISMO.</t>
  </si>
  <si>
    <t>OTORGAR BECAS ACADEMICAS PARA ALUMNOS DESTACADOS EN LOS TALLERES QUE OFRECE EL INSTITUTO</t>
  </si>
  <si>
    <t>PROYECTAR FUNCIONES DE CINE EN TODAS LA COMUNIDADES DE NUESTRO MUNICIPIO</t>
  </si>
  <si>
    <t>IMPLEMENTAR DOMINGOS PROGRAMA PLAZUELARTE EVENTOS CULTURALES</t>
  </si>
  <si>
    <t>IMPLEMENTAR EN ESCUELAS ESCUELARTE CREACIÓN Y LECTURA DE CUENTOS Y TEATRO GIÑOL.</t>
  </si>
  <si>
    <t>EQUIPAR Y RESTAURAR LAS BIBLIOTECAS EN NUESTRO MUNICIPIO</t>
  </si>
  <si>
    <t>GENERAR PROYECTOS DE APOYO DIRIGIDOS A ARTISTAS LOCALES</t>
  </si>
  <si>
    <t>PARTICIPAR EN EVENTOS CULTURALES EN DIFERENTES MUNICIPIO DEL ESTADO DE SINALOA</t>
  </si>
  <si>
    <t>ORGANIZAR FIESTAS TRADICIONALES DE NUESTRO MUNICIPIO</t>
  </si>
  <si>
    <t>DOTAR DE SILLAS DE RUEDAS, MULETAS, APARATOS, AUDIFONOS Y ANDADERAS</t>
  </si>
  <si>
    <t>TRASLADOS, MEDICAMENTOS, ANALISIS CLINICOS, ULTRASONIDOS Y RAYOS X.</t>
  </si>
  <si>
    <t>BECAS ECONOMICAS NIVEL PRIMARIA, SECUNDARIA Y ALUMNOS EN RIESGO.</t>
  </si>
  <si>
    <t>TERAPIA FISICA EN EL ÁREA DE RAHABILITACIÓN</t>
  </si>
  <si>
    <t>ENTREGA DE DESAYUNOS ESCOLARES</t>
  </si>
  <si>
    <t>ENTREGA DE DESPENSAS A FAMILIAS VULNERABLES</t>
  </si>
  <si>
    <t>ASESORIA JURIDICA  LEGAL Y ASISTENCIA SOCIAL</t>
  </si>
  <si>
    <t>ATENCIÓN MEDICA</t>
  </si>
  <si>
    <t>EXPEDIR CREDENCIALES INAPAM</t>
  </si>
  <si>
    <t>ATENCIÓN PSICOLOGICA</t>
  </si>
  <si>
    <t>TRASLADOS DE DISCAPASITADOS A RECIBIR REHABILITACIÓN</t>
  </si>
  <si>
    <t>TRASLADOS DE CITAS MEDICAS FUERA DE LA CIUDAD</t>
  </si>
  <si>
    <t>ASESORIA NUTRICIONAL</t>
  </si>
  <si>
    <t>CONSULTAS ODONTOLOGICAS</t>
  </si>
  <si>
    <t>RACIONES ALIMENTICIAS DEL PROGRAMA COPUSI</t>
  </si>
  <si>
    <t>ATENCION Y PREVENCIÓN A NIÑOS, NIÑAS Y ADOLESCENTES A TRAVES DEL PROGRAMA PANNASIR</t>
  </si>
  <si>
    <t>ACCIONES PREVENTIVAS EN TEMAS DE VIOLENCIA FAMILIAR</t>
  </si>
  <si>
    <t>SERVICIOS INTEGRALESA VICTIMAS DE VIOLENCIA INICIANDO CON LA ATENCION INICIAL Y ASESORAMIENTO.</t>
  </si>
  <si>
    <t>FIRMAS DE ACUERDO DE COLABORACIÓN CURSOS DE CAPASITACIÓN</t>
  </si>
  <si>
    <t>DIAGNOSTICO GRUPAL SOBRE VIOLENCIA FAMILIAR</t>
  </si>
  <si>
    <t>CAMPAÑAS SOBRE LOS SERVICIOS DE CONPAVIF, PROMOSIÓN Y DIFUSIÓN SOBRE ADICCIONES, LA PAZ SE HACE EN FAMILIA, TRATA DE PERSONAS, UNITE PARA PONER FIN A LA VIOLENCIA.</t>
  </si>
  <si>
    <t>ACTIVIDADES, PLATICAS, CONFERENCIAS, ACCIONES RECREATIVAS, CINE, CONCURSOS DE DIBUJO Y POESÍA CON LA FAMILIA.</t>
  </si>
  <si>
    <t>AREA: CORDINACIÓN DE COMERCIO</t>
  </si>
  <si>
    <t>DESARROLLAR UNA NUEVA PLAZA COMERCIAL</t>
  </si>
  <si>
    <t>CONSEGUIR ANTE LA SECRETARIA DE ECONOMIA EL APOYO A 50 COMERCIANTES</t>
  </si>
  <si>
    <t>CONTRIBUIR A QUE LAS FERIAS GANADERAS ACUDAN COMERCIANTES Y EMPRENDEDORES ELOTENSES.</t>
  </si>
  <si>
    <t>APOYAR  A EMPRENDEDORES QUE SE LES GFACILITE EL ACCESO A PROGRAMAS DE LA SECRETARÍA DE ECONOMIA.</t>
  </si>
  <si>
    <t>AUMENTAR EL NÚMERO DE ELEMENTOS OPERATIVOS DE SEGURIDAD PÚBLICA Y TRANSITO MUNICIPAL.</t>
  </si>
  <si>
    <t>ADQUIRIR ARMAS CORTAS</t>
  </si>
  <si>
    <t>ADQUIRIR ARMAS LARGAS</t>
  </si>
  <si>
    <t>ADQUIRIR 50 RADIOS PORTATILES</t>
  </si>
  <si>
    <t>ADQUIRIR CARTUCHOS PARA ARMAS LARGAS</t>
  </si>
  <si>
    <t>ADQUIRIR CARTUCHOS PARA ARMAS CORTAS</t>
  </si>
  <si>
    <t>ADQUIRIR CHALECOS BALÍSTICOS</t>
  </si>
  <si>
    <t>ADQUIRIR CASCOS BALÍSTICOS</t>
  </si>
  <si>
    <t>ADQUIRIR MOTOSICLETAS PATRULLAS</t>
  </si>
  <si>
    <t>CREAR EL AULA LÚDICA PARA MENORES DE EDAD QUE SEAN DETENIDOS.</t>
  </si>
  <si>
    <t xml:space="preserve"> </t>
  </si>
  <si>
    <t>REALIZAR PLATICAS PARA PROMOVER LOS DERECHOS DE NIÁS, NIÑOS Y ADOLESCENTES.</t>
  </si>
  <si>
    <t>BRINDAR ASESORIA DE ORIENTACIÓN SOBRE LOS PROBLEMAS QUE SE PRESENTAN A TODAS LAS NIÑAS, NIÑOS Y ADOLESCENTES.</t>
  </si>
  <si>
    <t>BRINDAR ATENCIÓN PSICOLOGICA A TODAS LAS NIÑAS, NIÑOS Y ADOLESCENTES.</t>
  </si>
  <si>
    <t>REALIZAR TALLERES DE CAPASITACIÓN A LAS Y LOS INTEGRANTES DEL SISTEMA MUNICIPAL SOBRE LOS DERECHOS DE LAS NIÁS, NIÑOS Y ADOLESCENTES.</t>
  </si>
  <si>
    <t>ORGANIZAR PLATICA, TALLERES, FOROS DIRIGIDOS A NIÁS, NIÑOS Y ADOLESCENTES, PADRES DE FAMILIA, SERVIDORES PÚBLICOS, SECTOR EDUCATIVO, SOCIEDAD CIVIL, SECTOR PÚBLICO Y PRIVADO SOBRE CONDUCTAS HUMANAS.</t>
  </si>
  <si>
    <t>REALIZAR ACTIVIDADES EN LOS DÍAS INTERNACIONALES CON NIÑAS, NIÑOS Y ADOLESCENTES.</t>
  </si>
  <si>
    <t>REALIZAR CONVENIOS DE COLABORACIÓN CON INSTITUCIONES QUE LLEVEN PROBLEMAS DE DESARROLLO EN BENEFICIO DE NUESTRAS NIÑAS, NIÑOS Y ADOLESCENTES.</t>
  </si>
  <si>
    <t>Cumplir en Tiempo y forma con el Proceso de las Declaraciones Patrimoniales de los Funsionarios.</t>
  </si>
  <si>
    <t>concluir procedimientos administrativos iniciados.</t>
  </si>
  <si>
    <t>crear el buzón sistema de quejas y denuncias.</t>
  </si>
  <si>
    <t>Elaborar un plan de trabajo que permita disminuir las observaciones de auditorias.</t>
  </si>
  <si>
    <t>EQUIPAR AL 100% A POLICIAS Y TRANSITO MUNICIPAL.</t>
  </si>
  <si>
    <t>sesiones de cabildo abierto.</t>
  </si>
  <si>
    <t xml:space="preserve">                                                         REALIZO                                                                                                                                                                                         AUTORIZO</t>
  </si>
  <si>
    <t xml:space="preserve">                                L.C.P. GUILLERMO MARTÍNEZ FÉLIX                                                                                                                                    LIC. VICTOR MANUEL CISNEROS MARTÍNEZ</t>
  </si>
  <si>
    <t xml:space="preserve">                                L.C.P. GUILLERMO MARTÍNEZ FÉLIX                                                                                                                                             C. GASPAR ESPINOZA FRANCO</t>
  </si>
  <si>
    <t xml:space="preserve">                                L.C.P. GUILLERMO MARTÍNEZ FÉLIX                                                                                                                                             C. GREGORIO PÉREZ GONZÁLEZ</t>
  </si>
  <si>
    <t xml:space="preserve">                                L.C.P. GUILLERMO MARTÍNEZ FÉLIX                                                                                                                                     L.C.P. ÚRSULA TATIANA DELGADO ARAGÓN</t>
  </si>
  <si>
    <t xml:space="preserve">                                L.C.P. GUILLERMO MARTÍNEZ FÉLIX                                                                                                                                     LIC. GUSTAVO ANTONIO BENÍTEZ IBARRA</t>
  </si>
  <si>
    <t xml:space="preserve">                                L.C.P. GUILLERMO MARTÍNEZ FÉLIX                                                                                                                               DRA. ROSA ISELA MANJARREZ MURILLO</t>
  </si>
  <si>
    <t xml:space="preserve">                                L.C.P. GUILLERMO MARTÍNEZ FÉLIX                                                                                                                                       PROF. PEDRO ÁNGEL FAVELA GARCIA</t>
  </si>
  <si>
    <t xml:space="preserve">                                L.C.P. GUILLERMO MARTÍNEZ FÉLIX                                                                                                                                          L.A.T. AZUCENA NÚÑEZ ROSAS</t>
  </si>
  <si>
    <t xml:space="preserve">                                L.C.P. GUILLERMO MARTÍNEZ FÉLIX                                                                                                                             ING. CRISTHIAN FERNANDO AGUIAR PEREZ</t>
  </si>
  <si>
    <t xml:space="preserve">                                L.C.P. GUILLERMO MARTÍNEZ FÉLIX                                                                                                                               LIC. VICTOR MANUEL ZAMORA PONCE</t>
  </si>
  <si>
    <t>CONSEJO MUNICIPAL PARA LA PREVENCION VIOLENCIA DE LAS MUJERES</t>
  </si>
  <si>
    <t xml:space="preserve">                                L.C.P. GUILLERMO MARTÍNEZ FÉLIX                                                                                                                                             LCDA. FREDA DEL ROCIO GUZMAN YURIAR</t>
  </si>
  <si>
    <t xml:space="preserve">                                L.C.P. GUILLERMO MARTÍNEZ FÉLIX                                                                                                                                             C. GUILLERMO SÁNCHEZ MANRÍQUEZ</t>
  </si>
  <si>
    <t xml:space="preserve">                                L.C.P. GUILLERMO MARTÍNEZ FÉLIX                                                                                                                                             MYR. RET. JAIME DAVID SILVA GARCÍA</t>
  </si>
  <si>
    <t xml:space="preserve">                                L.C.P. GUILLERMO MARTÍNEZ FÉLIX                                                                                                                                      LIC. MARISOL CAMPOS MALDONADO</t>
  </si>
  <si>
    <t>nota: actualmente se esta trabajando en la comunidad de Elota Pueblo Señorial sobre la quema de basura y entrega de folletos para la certificación.</t>
  </si>
  <si>
    <t>CONTINUAR CON PROGRAMAS PREVENTIVOS EN SEGURIDAD PÚBLICA, CONDUCE SEGURO, EDUCACIÓN VIAL Y DIFUSIÓN DEL BANDO DE POLICIA Y BUEN GOBIERNO.</t>
  </si>
  <si>
    <t>REALIZAR CAPACITACIONES A LOS ELEMENTOS POLICIACOS Y TRÁNSITO MUNICIPAL</t>
  </si>
  <si>
    <r>
      <t xml:space="preserve">AREA: </t>
    </r>
    <r>
      <rPr>
        <b/>
        <sz val="11"/>
        <color theme="1"/>
        <rFont val="Calibri"/>
        <family val="2"/>
        <scheme val="minor"/>
      </rPr>
      <t>SECRETARIA DEL AYUNTAMIENTO</t>
    </r>
  </si>
  <si>
    <t>BENEFICIAR A FAMILIAS DE ESCAZOS RECUERSOS CON PROBLEMAS DE VIVIENA CON CUARTOS ADICIONALES</t>
  </si>
  <si>
    <t>EN EL INICIO 2019 DESAPARECE EL PROGRAMA HABITAT LO QUE GENERA QUE LA META PLANEADA NO SE REALICE EN NINGUNA PAVIMENTACION DE CALLE.</t>
  </si>
  <si>
    <r>
      <t xml:space="preserve">AREA: </t>
    </r>
    <r>
      <rPr>
        <b/>
        <sz val="11"/>
        <color theme="1"/>
        <rFont val="Calibri"/>
        <family val="2"/>
        <scheme val="minor"/>
      </rPr>
      <t>DIRECCIÓN DE DESARROLLO SOCIAL</t>
    </r>
  </si>
  <si>
    <r>
      <t xml:space="preserve">AREA: </t>
    </r>
    <r>
      <rPr>
        <b/>
        <sz val="11"/>
        <color theme="1"/>
        <rFont val="Calibri"/>
        <family val="2"/>
        <scheme val="minor"/>
      </rPr>
      <t>DEPARTAMENTO DE COMUNICACIÓN SOCIAL</t>
    </r>
  </si>
  <si>
    <r>
      <t xml:space="preserve">AREA: </t>
    </r>
    <r>
      <rPr>
        <b/>
        <sz val="11"/>
        <color theme="1"/>
        <rFont val="Calibri"/>
        <family val="2"/>
        <scheme val="minor"/>
      </rPr>
      <t>COORDINADOR DE PESCA</t>
    </r>
  </si>
  <si>
    <r>
      <t xml:space="preserve">AREA: </t>
    </r>
    <r>
      <rPr>
        <b/>
        <sz val="11"/>
        <color theme="1"/>
        <rFont val="Calibri"/>
        <family val="2"/>
        <scheme val="minor"/>
      </rPr>
      <t>COORDINADOR DE AGRICULTURA</t>
    </r>
  </si>
  <si>
    <t>CREACIÓN DEL ESPACIO DE TERAPIA FISICA EN EL DEPORTE PARA BRINDAR EL SERVICIO A LOS DEPORTISTAS DEL MUNICIPIO</t>
  </si>
  <si>
    <r>
      <t xml:space="preserve">AREA: </t>
    </r>
    <r>
      <rPr>
        <b/>
        <sz val="11"/>
        <color theme="1"/>
        <rFont val="Calibri"/>
        <family val="2"/>
        <scheme val="minor"/>
      </rPr>
      <t>INSTITUTO MUNICIPAL DEL DEPORTE Y CULTURA FISICA DE ELOTA</t>
    </r>
  </si>
  <si>
    <r>
      <t xml:space="preserve">AREA: </t>
    </r>
    <r>
      <rPr>
        <b/>
        <sz val="11"/>
        <color theme="1"/>
        <rFont val="Calibri"/>
        <family val="2"/>
        <scheme val="minor"/>
      </rPr>
      <t>INSTITUTO MUNICIPAL DE LA JUVENTUD</t>
    </r>
  </si>
  <si>
    <r>
      <t xml:space="preserve">AREA: </t>
    </r>
    <r>
      <rPr>
        <b/>
        <sz val="11"/>
        <color theme="1"/>
        <rFont val="Calibri"/>
        <family val="2"/>
        <scheme val="minor"/>
      </rPr>
      <t>COORDINACIÓN DE SALUD</t>
    </r>
  </si>
  <si>
    <r>
      <t xml:space="preserve">AREA: </t>
    </r>
    <r>
      <rPr>
        <b/>
        <sz val="11"/>
        <color theme="1"/>
        <rFont val="Calibri"/>
        <family val="2"/>
        <scheme val="minor"/>
      </rPr>
      <t>COORDINACIÓN DE EDUCACIÓN</t>
    </r>
  </si>
  <si>
    <r>
      <t xml:space="preserve">AREA: </t>
    </r>
    <r>
      <rPr>
        <b/>
        <sz val="11"/>
        <color theme="1"/>
        <rFont val="Calibri"/>
        <family val="2"/>
        <scheme val="minor"/>
      </rPr>
      <t>DEPARTAMENTO DE TURISMO</t>
    </r>
  </si>
  <si>
    <r>
      <t xml:space="preserve">AREA: </t>
    </r>
    <r>
      <rPr>
        <b/>
        <sz val="11"/>
        <color theme="1"/>
        <rFont val="Calibri"/>
        <family val="2"/>
        <scheme val="minor"/>
      </rPr>
      <t>INSTITUTO MUNICIPAL DE CULTURA DE ELOTA</t>
    </r>
  </si>
  <si>
    <r>
      <t xml:space="preserve">AREA: </t>
    </r>
    <r>
      <rPr>
        <b/>
        <sz val="11"/>
        <color theme="1"/>
        <rFont val="Calibri"/>
        <family val="2"/>
        <scheme val="minor"/>
      </rPr>
      <t>CONSEJO MUNICIPAL PARA LA PREVENCIÓN Y ATENCIÓN DE LA VIOLENCIA FAMILIAR</t>
    </r>
  </si>
  <si>
    <r>
      <t xml:space="preserve">AREA: </t>
    </r>
    <r>
      <rPr>
        <b/>
        <sz val="11"/>
        <color theme="1"/>
        <rFont val="Calibri"/>
        <family val="2"/>
        <scheme val="minor"/>
      </rPr>
      <t>SISTEMA DE PROTECCIÓN INTEGRAL DE  NIÑAS, NIÑOS Y ADOLESCENTES</t>
    </r>
  </si>
  <si>
    <r>
      <t xml:space="preserve">AREA: </t>
    </r>
    <r>
      <rPr>
        <b/>
        <sz val="11"/>
        <color theme="1"/>
        <rFont val="Calibri"/>
        <family val="2"/>
        <scheme val="minor"/>
      </rPr>
      <t>DIRECCIÓN DE SEGURIDAD PÚBLICA</t>
    </r>
  </si>
  <si>
    <r>
      <t xml:space="preserve">AREA: </t>
    </r>
    <r>
      <rPr>
        <b/>
        <sz val="11"/>
        <color theme="1"/>
        <rFont val="Calibri"/>
        <family val="2"/>
        <scheme val="minor"/>
      </rPr>
      <t>SISTEMA MUNICIPAL PARA EL DESARROLLO INTEGRAL DE LA FAMILIA</t>
    </r>
  </si>
  <si>
    <t>ACCION</t>
  </si>
  <si>
    <t>DIC</t>
  </si>
  <si>
    <t>PORS</t>
  </si>
  <si>
    <t>PAVIMENTACION DE CONCRETO HIDRAULICO EN LA COMUNIDAD EL ROBLE, MUNICIPIO DE ELOTA SINALOA</t>
  </si>
  <si>
    <t>PAVIMENTACION DE CONCRETO HIDRAULICO EN CALLE DE LA UNIVERSIDAD AUTONOMA DE SINALOA EN LA SINDICATURA DE POTRERILLOS ELOTA SINALOA</t>
  </si>
  <si>
    <t>393.64 ML</t>
  </si>
  <si>
    <t>PAVIMENTACION DE CONCRETO HIDRAULICO EN AV. MAR DE JAPON (PTE 24) , AV RIO CONITACA, CALLE SAN JOSE VILLANUEVA (SUR 12) AVENIDA FRANCISCO ALARCON, AVENIDA VICENTE ESCOBAR PADILLA, CALLE FRUCTUOSO NUÑEZ CAMPAÑA, AVENIDA PTE 14, CALLE IGNACIO ALLENDE, AV AQUILES SERDAN, CALLE PARALELA ALA VIA PTE 20, CALLE SUR 18, AV. 20 DE NOVIEMBRE, AVENIDA 16 DE SEPTIEMBRE, AV JUVENTUD, CALLE SAUL AGUILAR, PONIENTE 18, CALLE SUR 10, CALLE CHAMIZAL, CALE RENATO VEGA, CALLE MORELOS, CALLE GUADALUPE VICTORIA, CALLE LEYES DE REFORMA Y CALLE ANGEL FLORES EN LA CRUZ ELOTA SINALOA.</t>
  </si>
  <si>
    <t>PAVIMENTO DE CONCRETO HIDRAULICO EN LA SIGUIENTES COMUNIDADES: EL ESPINAL, EMILIANO ZAPATA, VIDA CAMPECINA, EL AGUAJE, LAS TINAS, CASAS VIEJAS, AGUA NUEVA Y PUEBLO NUEVO, EN EL MUNICIPIO DE ELOTA.</t>
  </si>
  <si>
    <t>22,565.58 M2</t>
  </si>
  <si>
    <t>ADOQUINAMIENTO DE CALLEJONES, CALLES Y AVENIDAS EN LAS SIGUIENTES COMUNIDADES: PAREDON COLORADO, ENCENADA, ELOTA Y LOMA DE TECUYO.</t>
  </si>
  <si>
    <t>REHABILITACION DE PUENTE-VADO SOBRE LA CARRETERA LA CRUZ - EL SALADITO, CRUCE SOBRE RIO ELOTA EN EL MUNICIPIO DE ELOTA</t>
  </si>
  <si>
    <t>1.00 PZA</t>
  </si>
  <si>
    <t xml:space="preserve">LIMPIEZA Y DESMONTE DE ACOTAMIENTO SOBRE CARRETERAS QUE COMUNICAN EL MUNICIPIO DE ELOTA </t>
  </si>
  <si>
    <t>REHABILITACION DE CALLES , AVENIDAS, CAMINOS VECINALES Y SACA COSECHAS EN COMUNIDADES DEL MUNICIPIO DE ELOTA CON RELLENOS Y MOTONIVELADO</t>
  </si>
  <si>
    <t>REHABILITACION DE PUENTE-VADO EN EL TRAMO DE IBONIA- RINCON DE IBONIA, EN EL MUNICIPIO DE ELOTA SINALOA</t>
  </si>
  <si>
    <t>BACHEO AISLADO EN CARRETERAS DE CARPETA ASFALTICA EN DIVERSOS TRAMOS CARRETEROS DEL MUNICIPIO DE ELOTA</t>
  </si>
  <si>
    <t>REHABILITACION DE CALLES Y AVENIDAS DE CONCRETO HIDRAULICO EN LA CIUDAD DE LA CRUZ ELOTA SINALOA</t>
  </si>
  <si>
    <t>200.00 M2</t>
  </si>
  <si>
    <t>CONSTRUCCION DE PUENTE-VADO SONRE ARROYO LOS ACHOTES EN EL TRAMO SABINAL - PORTEZUELO DE ARRIBA, MUNICIPIO DE ELOTA SINALOA</t>
  </si>
  <si>
    <t>CONSTRUCCION DE CRUZ VEHICULAR SOBRE CRUCERO DE FERROCARRIL EN LA AVENIDA GABRIEL LEYVA, COLONIA CENTRO LA CRUZ ELOTA SINALOA</t>
  </si>
  <si>
    <t>PAVIMENTACION CONCRETO HIDRAULICO EN EL TRAMO EL CARRIZO - AGUAPEPE MUNICIPIO DE ELOTA SINALOA</t>
  </si>
  <si>
    <t>1.77 KM</t>
  </si>
  <si>
    <t xml:space="preserve">REHABILITACION DE CARRTERA LA CRUZ EL CRUCERO </t>
  </si>
  <si>
    <t>6.50 KM</t>
  </si>
  <si>
    <t>PAVIMENTACION DE COCRETO ASFALTICO EN EL TRAMON CAIMANES - ENTRONQUE CON CARRETERA POTRERILLOS - EMILIANO ZAPATA EN EL MUNICIPIO DE ELOTA SINALOA</t>
  </si>
  <si>
    <t>2.48 KM</t>
  </si>
  <si>
    <t>PAVIMENTACION DE CONCRETO ASFALTICO EN EL TRAMO EL ROBLE BENITO JUAREZ MUNICIPIO DE ELOTA</t>
  </si>
  <si>
    <t>5.65 KM</t>
  </si>
  <si>
    <t xml:space="preserve">PAVIMENTACION DE CONCRETO ASFALTICO EN EL TRAMO DE TAYOLTITA - CELESTINO GAZCA MUNICIPIO DE ELOTA </t>
  </si>
  <si>
    <t>5.58 KM</t>
  </si>
  <si>
    <t>PAVIMENTACION DE COCRETO ASFALTICO EN EL TRAMON EL SABINAL - PORTEZUELO DE ARRIBA EN EL MUNICIPIO DE ELOTA SINALOA</t>
  </si>
  <si>
    <t>5.70 KM</t>
  </si>
  <si>
    <t>PAVIMENTACION DE CONCRETO ASFALTICO EN EL TRAMON CELESTINO GAZCO - ROSENDO NIEBLA  EN EL MUNICIPIO DE ELOTA SINALOA</t>
  </si>
  <si>
    <t>3.93 KM</t>
  </si>
  <si>
    <t>COLOCACION DE ALUMBRADO LED SOBRE BLVD BENITO JUAREZ ENTRE BLVD CEUTA Y AV. PTE. 14, EN LA CRUZ ELOTA SINALOA</t>
  </si>
  <si>
    <t>81 PZAS</t>
  </si>
  <si>
    <t>COLOCACION DE SEMAFOROS EN CRUCES FERROVIARIOS EN LA CIUDAD DE LA CRUZ ELOTA SINALOA</t>
  </si>
  <si>
    <t>2.00 PZAS</t>
  </si>
  <si>
    <t>COLOCACION DE ALUMBRADO LED EN BLVD LUIS DONALDO COLOSIO ENTRE CALLE SUR 16 Y AV UNIVERSITARIOS EN LA CRUZ ELOTA SINALOA</t>
  </si>
  <si>
    <t>108.00 PZAS</t>
  </si>
  <si>
    <t>ALUMBRADO PUBLICO Y BANQUETAS EN AVENIDA SUR 18  ENTRE BLVD LUIS DONALDO COLOSIO Y AV NIÑOS HEROES FRACCIONAMIENTO COLINAS DEL RIO LA CRUZ ELOTA SINALOA</t>
  </si>
  <si>
    <t>200.00 ML</t>
  </si>
  <si>
    <t>COLOCACION DE SEÑALAMIENTO VERTICAL TIPO PUENTE EN ACCSESOS DE LA CIUDAD BLVD CEUTA Y BLVD LUIS DONALDO COLOSIO EN LA CRUZ ELOTA SINALOA</t>
  </si>
  <si>
    <t xml:space="preserve">ALUMBRADO PUBLICO Y BANQUETAS EN CALLE SUR 16 ENTRE BLVD LUIS DONALDO COLSIO Y LIBRAMIENTO LA CRUZ </t>
  </si>
  <si>
    <t>2,480.00 ML</t>
  </si>
  <si>
    <t>ALUMBRADO PUBLICO BANQUETAS EN CALLE ANGEL FLORES ENTRE FRANCISCO I MADERO Y LIBRAMIENTO LA CRUZ ELOTA SINALOA</t>
  </si>
  <si>
    <t>1,420 ML</t>
  </si>
  <si>
    <t>CONSTRUCCION DE ANDADOR PEATONAL LATERAL IZQUIERDO SOBRE BLVD LUIS DONALDO COLOSIO ENTRE MUNUMENTO ALA CRUZ Y LIBRAMIENTO LA CRUZ ELOTA SINALOA</t>
  </si>
  <si>
    <t>1,320 ML</t>
  </si>
  <si>
    <t>COLOCACION DE ALUMBRADO LED SOBRE LIBRAMIENTO LA CRUZ ELOTA SINALOA</t>
  </si>
  <si>
    <t>70.00 PZAS</t>
  </si>
  <si>
    <t xml:space="preserve">ALUMBRADO PUBLICO Y BANQUETAS SOBRE AV RIO FUERTE CAMINO VIEJO AL ESPINAL ENTRE SUR 16 Y LIBRAMIENTO LA CRUZ , LA CRUZ ELOTA SINALOA </t>
  </si>
  <si>
    <t>900 ML</t>
  </si>
  <si>
    <t xml:space="preserve">ALUMBRADO Y BANQUETAS SOBRE CARRETRA EL SALADITO - TAYOLTITA EN EL MUNICIPIO DE ELOTA SINALOA </t>
  </si>
  <si>
    <t>1,500 ML</t>
  </si>
  <si>
    <t>MANTENIMIENTO Y FUNCIONAMIENTO ADECUADO DEL RELLENO SANITARIO</t>
  </si>
  <si>
    <t>ADQUISICION DE CAMION RECOLECTOR DE BASURA</t>
  </si>
  <si>
    <t>3.00 PZAS</t>
  </si>
  <si>
    <t>MANTENIEMTO Y REPARACION DE LUMINARIAS</t>
  </si>
  <si>
    <t>REPARACION DE TRACTOR DE BANDA CON HOJA TOPADORA Y REPARACION D ETRACTOR D5 PARA EL RELLENO SANITARIO</t>
  </si>
  <si>
    <t xml:space="preserve">REPARACION DE TRACTOR COMPACTADOR PATA DE CABRA PARA RELLENO SANITARIO </t>
  </si>
  <si>
    <t>FABRICACION DE CONTENEDORES MOVILES CON SISTEMA DE ARRASTRE DE REMOLQUE PARA DEPOSITOS DE BASURA CONTROLADO</t>
  </si>
  <si>
    <t>3.00 PZA</t>
  </si>
  <si>
    <t>CONSTRUCCION DE UN RASTRO MUNICIPAL EN LA CIUDAD DE LA CRUZ ELOTA SINALOA</t>
  </si>
  <si>
    <t xml:space="preserve">MEJORAMIENTO DE LA CLINICA DE LA SALUD DE LA COMUNIDAD DE BUENOS AIRES MUNICIPIO DE ELOTA </t>
  </si>
  <si>
    <t>CASA DE LA SALUD EN LA COMUNIDAD DE BENITO JUAREZ ELOTA SINALOA</t>
  </si>
  <si>
    <t>REHABILITACION DE LA PLAZUELA PUBLICA EN LA  COMUNIDAD EL BOLILLO ELOTA SINALOA</t>
  </si>
  <si>
    <t xml:space="preserve">REHABILITACION DE PARQUE RECREATIVO EL SALADO MUNICIPIO DE ELOTA </t>
  </si>
  <si>
    <t xml:space="preserve">REHABILITACION DE PARQUE RECREATIVO ROSENDO NIEBLA MUNICIPIO DE ELOTA </t>
  </si>
  <si>
    <t>REHABILITACION DE LA PLAZUELA PUBLICA EN LA  COMUNIDAD EL ESPINAL ELOTA SINALOA</t>
  </si>
  <si>
    <t>REHABILITACION DE PARQUE INFANTIL EN LA COMUNIDAD DE CELSTINO GAZCA MUNICIPIO DE ELOTA SINALOA</t>
  </si>
  <si>
    <t>REHABILITACION DE PARQUE RECREATIVO MARIA AIDE BARRAZA CALDERON EN LA CIUDAD DE LA CRUZ ELOTA SINALOA</t>
  </si>
  <si>
    <t xml:space="preserve">REHABILITACION DE PARQUE GIMNACION AL AIRE LIBRA EN LA COLONIA ARROYITOS EN LA CIUDAD DE LA CRUZ ELOTA SINALOA </t>
  </si>
  <si>
    <t>REHABILITACION DE LA PLAZUELA PUBLICA EN LA COMUNIDAD DE ENSENADA ELOTA SINALOA</t>
  </si>
  <si>
    <t>RAHABILITACION DE LA PLAZUELA PUBLICA EN LA COMUNIDAD DE TANQUES ELOTA SINALOA</t>
  </si>
  <si>
    <t>REHABILITACION DE PARQUE RECREATIVO LAS RIVERAS DEL RIO EN LA COLONIA LOMA LINDA LA CRUZ ELOTA SINALOA</t>
  </si>
  <si>
    <t>MEJORAMIENTO DE UNIDAD DEPORTIVA JULIO LERMA QUINTERO EN LA CRUZ ELOTA SINALOA</t>
  </si>
  <si>
    <t>REHABILITACION DE PLAZUELA PUBLICA EN LA COMUNIDAD DEL AGUAJE MPIO DE ELOTA SINALOA</t>
  </si>
  <si>
    <t>CONSTRUCCION DE PARQUE INFANTIL AL AIRE LIBRE EN LA COMUNIDAD DEL PAREDON COLORADO ELOTA SINALOA</t>
  </si>
  <si>
    <t>MEJORAMIENTO DE INFRAESTRUCTURA Y EMPASTADO NATURAL EN CAMPOS DE FUTBOL EN DIVERSAS COMUNIDADES DEL MUNICIPIO DE ELOTA</t>
  </si>
  <si>
    <t>5.00 PZA</t>
  </si>
  <si>
    <t xml:space="preserve">CANCHA DE FUTBOL 7 EN EL PARQUE RECREATIVO LAS RIVERAS DEL RIO </t>
  </si>
  <si>
    <t xml:space="preserve">CIRCUITO PEATONAL EN LA UNIDAD DEPORTIVA JULIO LERMA </t>
  </si>
  <si>
    <t>COLOCACION DE ALUMBRADO EN CAMPOS DEPORTIVO EN DIVERSAS COMUNIDADES DEL MUNICIPIO DE ELOTA</t>
  </si>
  <si>
    <t>CONSTRUCCION DE CANCHAS DE USOS MULTIPLES EN DIVERSAS COMUNIDADES DEL MUNICIPIO DE ELOTA</t>
  </si>
  <si>
    <t>REHABILITACION DE CANCHA DE FUT BOL 7 EN LA UNIDAD DEPORTIVA JULIO LERMA QUINTERO EN LA CRUZ ELOTA SINALOA</t>
  </si>
  <si>
    <t>RECONSTRUCCION DE MURO DE CONTENSION Y REHABILITACION DE MALECON PLAYA CEUTA EN MUNICIPIO DE ELOTA</t>
  </si>
  <si>
    <t>450 ML</t>
  </si>
  <si>
    <t xml:space="preserve">CONSTRUCCION DE PARADORES FOTOGRAFICOS EN EL MUNICIPIO DE ELOTA </t>
  </si>
  <si>
    <t>REHABILITACION DE CAMAPAMENTO TORTUGUERO EN PLAYA CEUTA ELOTA SINALOA</t>
  </si>
  <si>
    <t xml:space="preserve">AULAS AISLADAS </t>
  </si>
  <si>
    <t>6.00 PZAS</t>
  </si>
  <si>
    <t xml:space="preserve">TECHOS CONSTRUCCION Y REHABILITACION </t>
  </si>
  <si>
    <t>10.00 PZAS</t>
  </si>
  <si>
    <t xml:space="preserve">SERVICIOS SANITARIOS </t>
  </si>
  <si>
    <t xml:space="preserve">SUBESTACION ELECTRICA </t>
  </si>
  <si>
    <t>8.00 PZAS</t>
  </si>
  <si>
    <t>TECHUMBRES A DOS AGUAS</t>
  </si>
  <si>
    <t>PLAZAS CIVICAS Y CANCHAS DE USOS MULTIPLES</t>
  </si>
  <si>
    <t>5.00 PZAS</t>
  </si>
  <si>
    <t>CONSTRUCCION DE CERCAS Y BARDAS PERIMETRALES</t>
  </si>
  <si>
    <t xml:space="preserve">AMPLIACION DE RED E ENERGIA ELECTRICA EN DIVERSAS COMUNIDADES </t>
  </si>
  <si>
    <t xml:space="preserve">GESTION PARA LA CONSTRUCCION DE UNA SUBESTACIUON ELECTRICA PARA EL MUNICIPIO DE ELOTA </t>
  </si>
  <si>
    <t xml:space="preserve">REHABILITACION DE CASA DE LA CULTURA EN LA SINDICATURA EL ESPINAL ELOTA SINALOA </t>
  </si>
  <si>
    <t xml:space="preserve">TECHUMBRE EN PLAZAS PUBLICAS </t>
  </si>
  <si>
    <t xml:space="preserve">REHABILITACION DE CASA DE LA CULTURA PROFESOR ASCANIO PEREZ PINEDO EN LA CIUDAD DE LA CRUZ ELOTA SINALOA </t>
  </si>
  <si>
    <t>REHABILITACION DE CENTRO CIVICO EMILIANO ZAPATA EN LA CIUDAD DE LA CRUZ ELOTA SINALOA</t>
  </si>
  <si>
    <t xml:space="preserve">CONSTRUCCION DE TECHOS FIRMES EN DIVERSAS COMUNIDADES DEL MUNICIPIO DE ELOTA </t>
  </si>
  <si>
    <t>100 PZA</t>
  </si>
  <si>
    <t xml:space="preserve">CONSTRUCCION DE 100 CUARTOS DORMITORIOS EN DIVERSAS COMUNIDADES DEL MUNICIPIO DE ELOTA </t>
  </si>
  <si>
    <t xml:space="preserve">CONSTRUCCION DE PISOS FIRMES EN DIVERSAS COMUNIDADES DEL MUNICIPIO DE ELOTA </t>
  </si>
  <si>
    <t xml:space="preserve"> SERVICIOS PUBLICOS </t>
  </si>
  <si>
    <t xml:space="preserve">MANTENIEMIENTO Y FUNCIONAMIENTO ADECUADO DEL RELLENO SANITARIO </t>
  </si>
  <si>
    <t xml:space="preserve">ADQUISICION DE CAMION RECOLECTOR DE BASURA </t>
  </si>
  <si>
    <t xml:space="preserve">MANTENIEMIENTO Y REPARACION DE LUMINARIAS  </t>
  </si>
  <si>
    <t>ADQUISICION DE TRACTOR DE BANDA CON HOJA TOPADORA Y REPARACION DEL TRACTOR D5 PARA RELLENO SANITARIO</t>
  </si>
  <si>
    <t xml:space="preserve">REPARACION DE TRACTO COMPACTADOR PATA DE CABRA PARA RELLENO SANITARIO </t>
  </si>
  <si>
    <t xml:space="preserve">MANTENIMIENTO Y CONSERVACION DE PARQUES Y JARDINES UBICADOS EN DIVERSAS COMUNIDADES  DEL MUNICIPIO DE ELOTA </t>
  </si>
  <si>
    <t>12.00 PZA</t>
  </si>
  <si>
    <t xml:space="preserve">MANTENIMIENTO Y CONCERVACION DE CAMPOS DEPORTIVOS EN DIVERSAS COMUNIDADES DEL MUNICIPIO DE ELOTA </t>
  </si>
  <si>
    <t>8.00 PZA</t>
  </si>
  <si>
    <t xml:space="preserve">MEJORAMIENTO DE ALUMBRADO PUBLICO EN PANTEON MUNICIPAL </t>
  </si>
  <si>
    <t xml:space="preserve">REHABILITACION DE CALLES AVENIDAS CAMINOS VECINALES Y SACA COSECHAS EN COMUNIDADES DEL MUNICIPIO CON RELLENOS Y MOTONIVELADO </t>
  </si>
  <si>
    <t>GESTION PARA LACONSTRUCCION DE UNA SUBESTACIUON ELECTRICA PARA EL MUNICIPIO DE ELOTA SINALOA. CON COBERTURA MUNICPIAL, POTENSIANDO EL DESARROLLO ECONOMINCO Y SOCIAL DE LA ZONA</t>
  </si>
  <si>
    <t>AREA: DIRECCIÓN DE DESARROLLO URBANO OBRAS Y SERVICIOS PUBLICOS</t>
  </si>
  <si>
    <r>
      <t xml:space="preserve">AREA: </t>
    </r>
    <r>
      <rPr>
        <b/>
        <sz val="11"/>
        <color theme="1"/>
        <rFont val="Calibri"/>
        <family val="2"/>
        <scheme val="minor"/>
      </rPr>
      <t>JUNTA MUNICIPAL DE AGUA POTABLE Y ALCANTARILLADO DEL MUNICIPIO DE ELOTA</t>
    </r>
  </si>
  <si>
    <t>Sustituir equipo de bombeo agua potable en El Carrizo, Casas Grandes y Tayoltita</t>
  </si>
  <si>
    <t>Sustituir  obra electromecánica y equipo de bombeo agua potable en Benito Juárez</t>
  </si>
  <si>
    <t>Construcción de sistema de alcantarillado sanitario en la comunidad de Casas Grandes</t>
  </si>
  <si>
    <t>Construcción de sistema de alcantarillado sanitario en las comunidades de Agua Pepe y Mautillo</t>
  </si>
  <si>
    <t>Construcción de sistema de alcantarillado sanitario en las comunidades de  Alta Rosa y Ferros</t>
  </si>
  <si>
    <t>Construcción de sistema de alcantarillado sanitario en la comunidad de Abocho</t>
  </si>
  <si>
    <t>Construcción de sistema de alcantarillado sanitario en la comunidad de  Rosendo Nieblas</t>
  </si>
  <si>
    <t>Construcción de sistema de agua potable segunda etapa en El Salado y El Saladito</t>
  </si>
  <si>
    <t>Construcción de sistema de agua potable “numero 5” en La Cruz</t>
  </si>
  <si>
    <t>Construcción de sistema de agua potable por medio de galería filtrante horizontal para Casas Grandes y Nvo. Salto Grande</t>
  </si>
  <si>
    <t>3 Ampliaciónes de red de agua potable en colonias de La Cruz</t>
  </si>
  <si>
    <t>Mejoramiento de tubería de conducción de 6” de diámetro en Emiliano Zapata</t>
  </si>
  <si>
    <t>Construcción de sistema de agua potable en nuevo San José de Conitaca</t>
  </si>
  <si>
    <t>Ampliación de red de agua potable callejones de Pueblo Nuevo</t>
  </si>
  <si>
    <t>Ampliación de red de alcantarillado en callejones de Pueblo Nuevo</t>
  </si>
  <si>
    <t>Construcción de planta de tratamiento de aguas residuales en la localidad de Elota</t>
  </si>
  <si>
    <t>Construcción de planta de tratamiento de aguas residuales en la localidad de Paredón Colorado</t>
  </si>
  <si>
    <t>Rehabilitación de planta de tratamiento de aguas residuales en la localidad de Boscoso</t>
  </si>
  <si>
    <t>Rehabilitación de planta de tratamiento de aguas residuales en la ciudad de La Cruz</t>
  </si>
  <si>
    <t>Mejoramiento de estaciones de bombeo de agua potable 1,2 y 3 en La Cruz</t>
  </si>
  <si>
    <t>Construcción de tubería de conducción de 8” en el libramiento en La Cruz</t>
  </si>
  <si>
    <t>Construcción de colector paralelo en el libramiento en La Cruz</t>
  </si>
  <si>
    <t>Realizar trabajos de automatización en equipos de bombeo en ejido Emiliano Zapata, ejido 26 de Enero, El Salado, Caimanes, Conitaca, cárcamo de Potrerillos del Norote, cárcamo de Celestino Gazca, cárcamo de Tanques y Pueblo Nuevo</t>
  </si>
  <si>
    <t>Sustituir 300 medidores en tomas domiciliarias con contrato vigente</t>
  </si>
  <si>
    <t>Adquisición de camión pipa de 10 m3 de capacidad</t>
  </si>
  <si>
    <t>Sustituir 100 tomas domiciliarias que terminaron su vida útil</t>
  </si>
  <si>
    <t>Capacitar con cursos de computación, plomería, instalación de tubos, reprogramación de horarios en automatizaciones de equipos de bombeo a empleados de Japame</t>
  </si>
  <si>
    <t>Elaborar catastro de la red de agua potable y alcantarillado en La Cruz</t>
  </si>
  <si>
    <t>Elaborar los expediente técnicos para la construcción de alcantarillado y saneamiento en la comunidad de Alta Rosa y Abocho, Construcción de galería filtrante en la comunidad de nuevo Salto Grande, sustitución de tubería de conducción de 6” de diámetro para la comunidad de Emiliano Zapata, mejoramiento de la planta de tratamiento de aguas residuales de la comunidad de Boscoso y La Cruz, construcción de colector para el sistema de alcantarillado paralelo a libramiento en la comunidad de La Cruz, mejoramiento de estación de bombeo 1,2 y 3 en la comunidad de La Cruz y construcción de colector y obra de saneamiento en la comunidad del Paredón Colorado</t>
  </si>
  <si>
    <t>Lograr que los índices de morosidad y rezago disminuya un 12% con respecto al trienio anterior</t>
  </si>
  <si>
    <t>Incrementar los ingresos por concepto de facturación de los servicios de agua potable, alcantarilla y saneamiento del 68% al 80%</t>
  </si>
  <si>
    <t>Lograr una detección de 400 tomas clandestinas</t>
  </si>
  <si>
    <t>Mantenimiento a 450  micro medidores, tener una mayor contabilización del volumen de agua producida</t>
  </si>
  <si>
    <t>Programar  12 actividades para lograr el pago oportuno de los usuarios</t>
  </si>
  <si>
    <t>Realizar actividades sobre el cuidado del agua en 30 instituciones educativas</t>
  </si>
  <si>
    <t>Elaborar 15 campañas de propaganda promoviendo diversos temas  de interés público en base al servicio, pago oportuno y cuidado del agua</t>
  </si>
  <si>
    <t>Realizar 4 eventos masivos sobre cultura del agua</t>
  </si>
  <si>
    <t>Instrumentar un programa de estabilización de las finanzas públicas que permitan lograr un equilibrio entre los ingresos y los egresos del organismo operador</t>
  </si>
  <si>
    <t>Reducir el gasto de operatividad, implementado la austeridad que incluya medidas y políticas de racionalización de los recursos públicos</t>
  </si>
  <si>
    <t>sustitución de equipos dosificadores de cloro para desinfección del agua del sistema de agua potable en Ibonia, Portezuelo de Arriba, El Sabinal, Rincón de Ibonia, El Solito, Higueras de los López, Elota, El Carrizo, Japuino, Potrerillos de los Landeros, Los Mecates, Loma de Tecuyo-Buenavista,  Fructuoso Núñez Campaña, 26 de Enero, Las Tinas y Ensenada</t>
  </si>
  <si>
    <t>Instalar equipos de cloro gas en sistemas de agua potable de La Cruz pozo (1 y 2), Pueblo Nuevo y El Espinal</t>
  </si>
  <si>
    <t>Instalación de macro medidores en pozos de agua potable numero 1,2 3 y 4 de La  Cruz</t>
  </si>
  <si>
    <t>Instalación de macro medidor en efluente de la planta de tratamiento de aguas residuales de La Cruz</t>
  </si>
  <si>
    <t>Mejoramiento de sistema de agua potable en Ceuta y playa Ceuta</t>
  </si>
  <si>
    <t>Rehabilitación de tanque elevado para sistema de agua potable en la localidad de Pueblo Nuevo</t>
  </si>
  <si>
    <t>Construcción de tanque elevado para sistema de agua potable en la localidad de Rosendo Nieblas</t>
  </si>
  <si>
    <t>ACUM.</t>
  </si>
  <si>
    <t>INTEGRAR EL COMITÉ DE COMPRAS DEL H. AYUNTAMIENTO CONFORME A LO QUE MANDATE LA LEY DE ADQUISICIONES</t>
  </si>
  <si>
    <t>FORTALECER Y MODERNIZAR EL REGISTRO CATASTRAL IMLEMENTANDO UN PROGRAMA DE REGISTRO EN LINEA.</t>
  </si>
  <si>
    <t>CUMPLIR EN UN 100% CON LA PLATAFORMA DE ARMONIZACIÓN CONTABLE.</t>
  </si>
  <si>
    <t>ACTUALIZAR E IMPLEMENTAR SOFTWARE QUE AYUDE A LOGRAR UN MEJOR CONTROL DE LOS PRESUPUESTOS DE INGRESOS Y EGRESOS.</t>
  </si>
  <si>
    <t xml:space="preserve">                                L.C.P. GUILLERMO MARTÍNEZ FÉLIX                                                                                                                                   L.C.P. JOSÉ RODOLFO SALCIDO FÉLIX</t>
  </si>
  <si>
    <r>
      <t xml:space="preserve">AREA:  </t>
    </r>
    <r>
      <rPr>
        <b/>
        <sz val="11"/>
        <color theme="1"/>
        <rFont val="Calibri"/>
        <family val="2"/>
        <scheme val="minor"/>
      </rPr>
      <t>TESORERIA</t>
    </r>
  </si>
  <si>
    <t>CUMPLIR EN UN 100% LAS DISPOSICIONES DE DISCIPLINA FINANSIERA</t>
  </si>
  <si>
    <t>INCREMENTAR LOS INGRESOS POR CONTRIBUCIONES MUNICIPALES EN UN 10%</t>
  </si>
  <si>
    <t xml:space="preserve">            JEFE DEL DEPARTAMENTO DE AUDITORIA Y CONTROL                                                                                                                                TESORERO MUNICIPAL</t>
  </si>
  <si>
    <t>EJERCICIO 2020</t>
  </si>
  <si>
    <t>SOLICITUD EN ESPERA</t>
  </si>
  <si>
    <t>DESAPARECE EL SEGURO POPULAR EN EL AÑO 2020.</t>
  </si>
  <si>
    <t xml:space="preserve">SE DA INICIO AL PROGRAMA DE ENTORNO Y COMUNIDADES SALUDABLES EN LAS ESCUELAS </t>
  </si>
  <si>
    <r>
      <t xml:space="preserve">AREA: </t>
    </r>
    <r>
      <rPr>
        <b/>
        <sz val="11"/>
        <color theme="1"/>
        <rFont val="Calibri"/>
        <family val="2"/>
        <scheme val="minor"/>
      </rPr>
      <t>INSTITUTO MUNICIPAL DE LAS MUJERES</t>
    </r>
  </si>
  <si>
    <t>CONFORMAR COMITES EN LA CABECERA MUNICIPAL Y EN SINDICATURAS</t>
  </si>
  <si>
    <t>CONFERENCIAS EN EL MUNICIPIO SOBRE EQUIDAD Y GENERO</t>
  </si>
  <si>
    <t>ESTABLECER CONVENIO DE COLABORACIÓN CON ICATSIN</t>
  </si>
  <si>
    <t>GESTIONAR CREDITOS PARA MUJERES Y QUE PUEDAN DESARROLLAR PROYECTOS PRODUCTIVOS</t>
  </si>
  <si>
    <t>TRABAJAR EN COORDINACIÓN CON LAS DIFERENTES DEPENDENCIAS DE ORGANOS DE GOBIERNO</t>
  </si>
  <si>
    <t>SE ASESORARAN ACCESORIAS JURIDICAS</t>
  </si>
  <si>
    <t>SE ASESORARAN ACCESORIAS PSICOLOGICAS</t>
  </si>
  <si>
    <t>CONFERENCIAS DE DIFERENTE PROBLEMATICAS</t>
  </si>
  <si>
    <t>ESTABLECER UN BUZON DE DENUNCIAS EN SINDICATURAS Y EN LA CABECERA MUNICIPAL</t>
  </si>
  <si>
    <t>ESTABLECER UN DIA NARANJA EN CADA MES</t>
  </si>
  <si>
    <t>JEFE DEL DEPARTAMENTO DE AUDITORIA Y CONTROL</t>
  </si>
  <si>
    <t>DIRECTORA DEL INSTITUTO MUNICIPAL DE LAS MUJERES</t>
  </si>
  <si>
    <t xml:space="preserve">                                L.C.P. GUILLERMO MARTÍNEZ FÉLIX                                                                                                                                                   LIC. LILIANA ESCOBAR AYON</t>
  </si>
  <si>
    <t xml:space="preserve">          JEFE DEL DEPARTAMENTO DE AUDITORIA Y CONTROL                                                                                                                              SECRETARIO H. AYUNTAMIENTO</t>
  </si>
  <si>
    <t xml:space="preserve">               JEFE DEL DEPARTAMENTO DE AUDITORIA Y CONTROL                                                                                                               DIRECTORA DE DESARROLLO SOCIAL</t>
  </si>
  <si>
    <t xml:space="preserve">                 JEFE DEL DEPARTAMENTO DE AUDITORIA Y CONTROL                                                                                                       JEFE DEL DEPARTAMENTO DE COMUNICACIÓN SOCIAL                          </t>
  </si>
  <si>
    <t xml:space="preserve">                                L.C.P. GUILLERMO MARTÍNEZ FÉLIX                                                                                                                                    L.C.C. HAYSIBER ARTURO BOJORQUEZ HERNANDEZ</t>
  </si>
  <si>
    <t xml:space="preserve">                     JEFE DEL DEPARTAMENTO DE AUDITORIA Y CONTROL                                                                                                                      COORDINADOR DE PESCA</t>
  </si>
  <si>
    <t xml:space="preserve">                JEFE DEL DEPARTAMENTO DE AUDITORIA Y CONTROL                                                                                                                     COORDINADOR DE AGRICULTURA</t>
  </si>
  <si>
    <t xml:space="preserve">                 JEFE DEL DEPARTAMENTO DE AUDITORIA Y CONTROL                                                                                             DIRECTORA DEL INSTITUTO MUNICIPAL DEL DEPORTE</t>
  </si>
  <si>
    <t xml:space="preserve">                                L.C.P. GUILLERMO MARTÍNEZ FÉLIX                                                                                                                                LIC. ROCELIA BELEM CASTRO CARRASCO</t>
  </si>
  <si>
    <t xml:space="preserve">                                      JEFE DEL DEPARTAMENTO DE AUDITORIA Y CONTROL                                                                         DIRECTOR DEL INSTITUTO MUNICIPAL DE LA JUVENTUD</t>
  </si>
  <si>
    <t xml:space="preserve">                                         JEFE DEL DEPARTAMENTO DE AUDITORIA Y CONTROL                                                                                                 COORDINADOR DE SALUD</t>
  </si>
  <si>
    <t xml:space="preserve">                                         JEFE DEL DEPARTAMENTO DE AUDITORIA Y CONTROL                                                                                               COORDINADOR DE EDUCACIÓN</t>
  </si>
  <si>
    <t xml:space="preserve">                 JEFE DEL DEPARTAMENTO DE AUDITORIA Y CONTROL                                                                                                       JEFA DEL DEPARTAMENTO DE TURISMO</t>
  </si>
  <si>
    <t xml:space="preserve">                JEFE DEL DEPARTAMENTO DE AUDITORIA Y CONTROL                                                                                                DIRECTOR DEL INSTITUTO MUNICIPAL DE CULTURA</t>
  </si>
  <si>
    <t xml:space="preserve">                     JEFE DEL DEPARTAMENTO DE AUDITORIA Y CONTROL                                                                                           DIRECTOR DESARROLLO INTEGRAL DE LA FAMILIA</t>
  </si>
  <si>
    <t xml:space="preserve">                 JEFE DEL DEPARTAMENTO DE AUDITORIA Y CONTROL                                                                                                DIRECTORA DEL INSTITUTO MUNICIPAL DE LAS MUJERES</t>
  </si>
  <si>
    <t xml:space="preserve">                   JEFE DEL DEPARTAMENTO DE AUDITORIA Y CONTROL                                                                                                                      COORDINADOR DE COMERCIO</t>
  </si>
  <si>
    <t xml:space="preserve">                    JEFE DEL DEPARTAMENTO DE AUDITORIA Y CONTROL                                                                                             DIRECTOR DE SEGURIDAD PÚBLICA  Y TRANSITO MUNICIPAL</t>
  </si>
  <si>
    <t xml:space="preserve">                 JEFE DEL DEPARTAMENTO DE AUDITORIA Y CONTROL                                                                                                                     SECRETARIA EJECUTIVA DE SIPINA</t>
  </si>
  <si>
    <t xml:space="preserve">                                L.C.P. GUILLERMO MARTÍNEZ FÉLIX                                                                                                                                      ING. HECTOR GUADALUPE LOPEZ COTA</t>
  </si>
  <si>
    <t xml:space="preserve">                 JEFE DEL DEPARTAMENTO DE AUDITORIA Y CONTROL                                                                               DIRECTOR DEDESARROLLO URBANO OBRAS Y SERVICIOS PUBLICOS </t>
  </si>
  <si>
    <t xml:space="preserve">                 JEFE DEL DEPARTAMENTO DE AUDITORIA Y CONTROL                                                                                                                    GERENTE GENERAL DE JAPAME </t>
  </si>
  <si>
    <t xml:space="preserve">                                L.C.P. GUILLERMO MARTÍNEZ FÉLIX                                                                                                                                         LIC. JULIO CESAR RIOS FRANCO</t>
  </si>
  <si>
    <t>NO SE HAN REALIZADO TALLERES YA QUE LAS ESCUELAS ESTAN RECIBIENDO CLASES VIA VIRTUAL  A CONSECUENCIA DE LA PANDEMIA.</t>
  </si>
  <si>
    <t>28.69</t>
  </si>
  <si>
    <t>698.50</t>
  </si>
  <si>
    <t>AREA: ORGANO INTERNO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</si>
</sst>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0_ ;\-#,##0\ "/>
    <numFmt numFmtId="166"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Arial"/>
      <family val="2"/>
    </font>
    <font>
      <sz val="10"/>
      <color theme="1"/>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4">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3">
    <xf numFmtId="0" fontId="0" fillId="0" borderId="0" xfId="0"/>
    <xf numFmtId="0" fontId="0" fillId="0" borderId="1" xfId="0" applyBorder="1"/>
    <xf numFmtId="0" fontId="0" fillId="0" borderId="1" xfId="0" applyBorder="1" applyAlignment="1">
      <alignment vertical="top"/>
    </xf>
    <xf numFmtId="9" fontId="0" fillId="0" borderId="1" xfId="0" applyNumberFormat="1" applyBorder="1"/>
    <xf numFmtId="0" fontId="0" fillId="0" borderId="1" xfId="0" applyBorder="1" applyAlignment="1">
      <alignment horizontal="center"/>
    </xf>
    <xf numFmtId="0" fontId="0" fillId="0" borderId="1" xfId="0" applyBorder="1" applyAlignment="1">
      <alignment horizontal="left" vertical="top" wrapText="1"/>
    </xf>
    <xf numFmtId="0" fontId="0" fillId="0" borderId="1" xfId="0" applyBorder="1" applyAlignment="1">
      <alignment vertical="top" wrapText="1"/>
    </xf>
    <xf numFmtId="9" fontId="0" fillId="0" borderId="1" xfId="0" applyNumberFormat="1" applyBorder="1" applyAlignment="1">
      <alignment vertical="top" wrapText="1"/>
    </xf>
    <xf numFmtId="0" fontId="0" fillId="0" borderId="1" xfId="0" applyBorder="1" applyAlignment="1">
      <alignment horizontal="center" vertical="top" wrapText="1"/>
    </xf>
    <xf numFmtId="0" fontId="0" fillId="0" borderId="1" xfId="0" applyBorder="1" applyAlignment="1">
      <alignment horizontal="center" vertical="top"/>
    </xf>
    <xf numFmtId="9" fontId="0" fillId="0" borderId="1" xfId="0" applyNumberFormat="1" applyBorder="1" applyAlignment="1">
      <alignment vertical="top"/>
    </xf>
    <xf numFmtId="9" fontId="0" fillId="0" borderId="1" xfId="0" applyNumberFormat="1" applyBorder="1" applyAlignment="1">
      <alignment horizontal="center" vertical="top"/>
    </xf>
    <xf numFmtId="165" fontId="0" fillId="0" borderId="1" xfId="1" applyNumberFormat="1" applyFont="1" applyBorder="1"/>
    <xf numFmtId="0" fontId="2" fillId="0" borderId="0" xfId="0" applyFont="1"/>
    <xf numFmtId="0" fontId="0" fillId="2" borderId="1" xfId="0" applyFill="1" applyBorder="1" applyAlignment="1">
      <alignment horizontal="left" wrapText="1"/>
    </xf>
    <xf numFmtId="0" fontId="0" fillId="2" borderId="1" xfId="0" applyFill="1" applyBorder="1" applyAlignment="1">
      <alignment vertical="center"/>
    </xf>
    <xf numFmtId="0" fontId="0" fillId="2" borderId="1" xfId="0" applyFill="1" applyBorder="1" applyAlignment="1">
      <alignment horizontal="center" vertical="center"/>
    </xf>
    <xf numFmtId="0" fontId="0" fillId="0" borderId="0" xfId="0" applyAlignment="1">
      <alignment horizontal="center" vertical="top"/>
    </xf>
    <xf numFmtId="1" fontId="0" fillId="0" borderId="1" xfId="3" applyNumberFormat="1" applyFont="1" applyBorder="1" applyAlignment="1">
      <alignment horizontal="center" vertical="top"/>
    </xf>
    <xf numFmtId="1" fontId="0" fillId="0" borderId="1" xfId="0" applyNumberFormat="1" applyBorder="1" applyAlignment="1">
      <alignment horizontal="center" vertical="top"/>
    </xf>
    <xf numFmtId="9" fontId="0" fillId="0" borderId="1" xfId="3" applyFont="1" applyBorder="1" applyAlignment="1">
      <alignment horizontal="center" vertical="top"/>
    </xf>
    <xf numFmtId="0" fontId="0" fillId="3" borderId="1" xfId="0" applyFill="1" applyBorder="1" applyAlignment="1">
      <alignment horizontal="center" vertical="top"/>
    </xf>
    <xf numFmtId="166" fontId="0" fillId="0" borderId="1" xfId="0" applyNumberFormat="1" applyBorder="1" applyAlignment="1">
      <alignment horizontal="center" vertical="top"/>
    </xf>
    <xf numFmtId="1" fontId="0" fillId="0" borderId="1" xfId="2" applyNumberFormat="1" applyFont="1" applyBorder="1" applyAlignment="1">
      <alignment horizontal="center" vertical="top"/>
    </xf>
    <xf numFmtId="10" fontId="0" fillId="0" borderId="1" xfId="0" applyNumberFormat="1" applyBorder="1" applyAlignment="1">
      <alignment horizontal="center" vertical="top"/>
    </xf>
    <xf numFmtId="0" fontId="0" fillId="0" borderId="5" xfId="0" applyBorder="1" applyAlignment="1">
      <alignment horizontal="left" vertical="top" wrapText="1"/>
    </xf>
    <xf numFmtId="0" fontId="0" fillId="0" borderId="0" xfId="0" applyAlignment="1">
      <alignment vertical="top"/>
    </xf>
    <xf numFmtId="0" fontId="0" fillId="0" borderId="1" xfId="0" applyBorder="1" applyAlignment="1">
      <alignment horizontal="center" vertical="center" wrapText="1"/>
    </xf>
    <xf numFmtId="0" fontId="3" fillId="0" borderId="1" xfId="0" applyFont="1" applyBorder="1" applyAlignment="1">
      <alignment horizontal="left" vertical="center" wrapText="1"/>
    </xf>
    <xf numFmtId="9" fontId="0" fillId="0" borderId="1" xfId="0" applyNumberFormat="1" applyBorder="1" applyAlignment="1">
      <alignment horizontal="center" vertical="center" wrapText="1"/>
    </xf>
    <xf numFmtId="0" fontId="4" fillId="0" borderId="0" xfId="0" applyFont="1" applyAlignment="1">
      <alignment horizontal="left" vertical="center" wrapText="1"/>
    </xf>
    <xf numFmtId="0" fontId="0" fillId="0" borderId="5" xfId="0"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xf numFmtId="9" fontId="0" fillId="0" borderId="1" xfId="3" applyFont="1" applyBorder="1" applyAlignment="1">
      <alignment horizontal="center" vertical="center" wrapText="1"/>
    </xf>
    <xf numFmtId="0" fontId="2" fillId="0" borderId="1" xfId="0" applyFont="1" applyBorder="1" applyAlignment="1">
      <alignment horizontal="center"/>
    </xf>
    <xf numFmtId="0" fontId="0" fillId="0" borderId="0" xfId="0" applyAlignment="1">
      <alignment horizontal="center"/>
    </xf>
    <xf numFmtId="0" fontId="0" fillId="0" borderId="1" xfId="0" applyFont="1" applyBorder="1" applyAlignment="1">
      <alignment vertical="top" wrapText="1"/>
    </xf>
    <xf numFmtId="9" fontId="0" fillId="0" borderId="1" xfId="3" applyFont="1" applyBorder="1" applyAlignment="1">
      <alignment vertical="top"/>
    </xf>
    <xf numFmtId="0" fontId="0" fillId="0" borderId="1" xfId="0" applyBorder="1" applyAlignment="1">
      <alignment horizontal="left" vertical="top"/>
    </xf>
    <xf numFmtId="0" fontId="0" fillId="0" borderId="0" xfId="0"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cellXfs>
  <cellStyles count="4">
    <cellStyle name="Millares" xfId="1" builtinId="3"/>
    <cellStyle name="Moneda" xfId="2" builtinId="4"/>
    <cellStyle name="Normal" xfId="0" builtinId="0"/>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1095375</xdr:colOff>
      <xdr:row>3</xdr:row>
      <xdr:rowOff>161924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575"/>
          <a:ext cx="1095375" cy="7048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0</xdr:col>
      <xdr:colOff>1095375</xdr:colOff>
      <xdr:row>4</xdr:row>
      <xdr:rowOff>9524</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095375" cy="7048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2</xdr:row>
      <xdr:rowOff>57150</xdr:rowOff>
    </xdr:from>
    <xdr:to>
      <xdr:col>0</xdr:col>
      <xdr:colOff>1095375</xdr:colOff>
      <xdr:row>5</xdr:row>
      <xdr:rowOff>190499</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38150"/>
          <a:ext cx="1095375" cy="7048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28576</xdr:rowOff>
    </xdr:from>
    <xdr:to>
      <xdr:col>0</xdr:col>
      <xdr:colOff>1095375</xdr:colOff>
      <xdr:row>5</xdr:row>
      <xdr:rowOff>28575</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576"/>
          <a:ext cx="1095375" cy="58102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38101</xdr:rowOff>
    </xdr:from>
    <xdr:to>
      <xdr:col>0</xdr:col>
      <xdr:colOff>1095375</xdr:colOff>
      <xdr:row>3</xdr:row>
      <xdr:rowOff>171450</xdr:rowOff>
    </xdr:to>
    <xdr:pic>
      <xdr:nvPicPr>
        <xdr:cNvPr id="2" name="Imagen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1"/>
          <a:ext cx="1095375" cy="70484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38101</xdr:rowOff>
    </xdr:from>
    <xdr:to>
      <xdr:col>0</xdr:col>
      <xdr:colOff>1095375</xdr:colOff>
      <xdr:row>3</xdr:row>
      <xdr:rowOff>171450</xdr:rowOff>
    </xdr:to>
    <xdr:pic>
      <xdr:nvPicPr>
        <xdr:cNvPr id="2" name="Imagen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1"/>
          <a:ext cx="1095375" cy="7048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1095375</xdr:colOff>
      <xdr:row>3</xdr:row>
      <xdr:rowOff>180974</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
          <a:ext cx="1095375" cy="7048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19050</xdr:rowOff>
    </xdr:from>
    <xdr:to>
      <xdr:col>0</xdr:col>
      <xdr:colOff>1028701</xdr:colOff>
      <xdr:row>5</xdr:row>
      <xdr:rowOff>28575</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0"/>
          <a:ext cx="1028700"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1095375</xdr:colOff>
      <xdr:row>3</xdr:row>
      <xdr:rowOff>190499</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7150"/>
          <a:ext cx="1095375" cy="7048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4"/>
  <sheetViews>
    <sheetView workbookViewId="0">
      <selection activeCell="D15" sqref="D15"/>
    </sheetView>
  </sheetViews>
  <sheetFormatPr baseColWidth="10" defaultRowHeight="15" x14ac:dyDescent="0.25"/>
  <cols>
    <col min="1" max="1" width="64.5703125" customWidth="1"/>
    <col min="2" max="2" width="7.85546875" customWidth="1"/>
    <col min="3" max="14" width="6.140625" customWidth="1"/>
    <col min="15" max="15" width="6.85546875" customWidth="1"/>
    <col min="16"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166</v>
      </c>
      <c r="B5" t="s">
        <v>366</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1" t="s">
        <v>21</v>
      </c>
      <c r="B7" s="1">
        <v>41</v>
      </c>
      <c r="C7" s="1">
        <v>2</v>
      </c>
      <c r="D7" s="1">
        <v>3</v>
      </c>
      <c r="E7" s="1">
        <v>2</v>
      </c>
      <c r="F7" s="1">
        <v>2</v>
      </c>
      <c r="G7" s="1">
        <v>2</v>
      </c>
      <c r="H7" s="1">
        <v>2</v>
      </c>
      <c r="I7" s="1">
        <v>3</v>
      </c>
      <c r="J7" s="1">
        <v>2</v>
      </c>
      <c r="K7" s="1"/>
      <c r="L7" s="1"/>
      <c r="M7" s="1"/>
      <c r="N7" s="1"/>
      <c r="O7" s="3">
        <f>SUM(P7/B7*100%)</f>
        <v>0.43902439024390244</v>
      </c>
      <c r="P7" s="4">
        <f>SUM(C7:N7)</f>
        <v>18</v>
      </c>
    </row>
    <row r="8" spans="1:16" x14ac:dyDescent="0.25">
      <c r="A8" s="1" t="s">
        <v>18</v>
      </c>
      <c r="B8" s="1">
        <v>2</v>
      </c>
      <c r="C8" s="1">
        <v>0</v>
      </c>
      <c r="D8" s="1">
        <v>0</v>
      </c>
      <c r="E8" s="1">
        <v>0</v>
      </c>
      <c r="F8" s="1">
        <v>0</v>
      </c>
      <c r="G8" s="1">
        <v>0</v>
      </c>
      <c r="H8" s="1">
        <v>0</v>
      </c>
      <c r="I8" s="1">
        <v>0</v>
      </c>
      <c r="J8" s="1">
        <v>0</v>
      </c>
      <c r="K8" s="1"/>
      <c r="L8" s="1"/>
      <c r="M8" s="1"/>
      <c r="N8" s="1"/>
      <c r="O8" s="3">
        <f t="shared" ref="O8:O15" si="0">SUM(P8/B8*100%)</f>
        <v>0</v>
      </c>
      <c r="P8" s="4">
        <f t="shared" ref="P8:P15" si="1">SUM(C8:N8)</f>
        <v>0</v>
      </c>
    </row>
    <row r="9" spans="1:16" x14ac:dyDescent="0.25">
      <c r="A9" s="1" t="s">
        <v>19</v>
      </c>
      <c r="B9" s="1">
        <v>0</v>
      </c>
      <c r="C9" s="1">
        <v>0</v>
      </c>
      <c r="D9" s="1">
        <v>0</v>
      </c>
      <c r="E9" s="1">
        <v>0</v>
      </c>
      <c r="F9" s="1">
        <v>0</v>
      </c>
      <c r="G9" s="1">
        <v>0</v>
      </c>
      <c r="H9" s="1">
        <v>0</v>
      </c>
      <c r="I9" s="1">
        <v>0</v>
      </c>
      <c r="J9" s="1">
        <v>0</v>
      </c>
      <c r="K9" s="1"/>
      <c r="L9" s="1"/>
      <c r="M9" s="1"/>
      <c r="N9" s="1"/>
      <c r="O9" s="3">
        <v>0</v>
      </c>
      <c r="P9" s="4">
        <v>0</v>
      </c>
    </row>
    <row r="10" spans="1:16" x14ac:dyDescent="0.25">
      <c r="A10" s="1" t="s">
        <v>20</v>
      </c>
      <c r="B10" s="1">
        <v>4</v>
      </c>
      <c r="C10" s="1">
        <v>0</v>
      </c>
      <c r="D10" s="1">
        <v>1</v>
      </c>
      <c r="E10" s="1">
        <v>0</v>
      </c>
      <c r="F10" s="1">
        <v>1</v>
      </c>
      <c r="G10" s="1">
        <v>0</v>
      </c>
      <c r="H10" s="1">
        <v>0</v>
      </c>
      <c r="I10" s="1">
        <v>0</v>
      </c>
      <c r="J10" s="1">
        <v>0</v>
      </c>
      <c r="K10" s="1"/>
      <c r="L10" s="1"/>
      <c r="M10" s="1"/>
      <c r="N10" s="1"/>
      <c r="O10" s="3">
        <f t="shared" si="0"/>
        <v>0.5</v>
      </c>
      <c r="P10" s="4">
        <f t="shared" si="1"/>
        <v>2</v>
      </c>
    </row>
    <row r="11" spans="1:16" x14ac:dyDescent="0.25">
      <c r="A11" s="1" t="s">
        <v>22</v>
      </c>
      <c r="B11" s="1">
        <v>9</v>
      </c>
      <c r="C11" s="1">
        <v>0</v>
      </c>
      <c r="D11" s="1">
        <v>0</v>
      </c>
      <c r="E11" s="1">
        <v>0</v>
      </c>
      <c r="F11" s="1">
        <v>0</v>
      </c>
      <c r="G11" s="1">
        <v>0</v>
      </c>
      <c r="H11" s="1">
        <v>0</v>
      </c>
      <c r="I11" s="1">
        <v>3</v>
      </c>
      <c r="J11" s="1">
        <v>0</v>
      </c>
      <c r="K11" s="1"/>
      <c r="L11" s="1"/>
      <c r="M11" s="1"/>
      <c r="N11" s="1"/>
      <c r="O11" s="3">
        <f t="shared" si="0"/>
        <v>0.33333333333333331</v>
      </c>
      <c r="P11" s="4">
        <f t="shared" si="1"/>
        <v>3</v>
      </c>
    </row>
    <row r="12" spans="1:16" x14ac:dyDescent="0.25">
      <c r="A12" s="1" t="s">
        <v>23</v>
      </c>
      <c r="B12" s="1">
        <v>2</v>
      </c>
      <c r="C12" s="1">
        <v>0</v>
      </c>
      <c r="D12" s="1">
        <v>0</v>
      </c>
      <c r="E12" s="1">
        <v>1</v>
      </c>
      <c r="F12" s="1">
        <v>0</v>
      </c>
      <c r="G12" s="1">
        <v>0</v>
      </c>
      <c r="H12" s="1">
        <v>0</v>
      </c>
      <c r="I12" s="1">
        <v>0</v>
      </c>
      <c r="J12" s="1">
        <v>0</v>
      </c>
      <c r="K12" s="1"/>
      <c r="L12" s="1"/>
      <c r="M12" s="1"/>
      <c r="N12" s="1"/>
      <c r="O12" s="3">
        <f t="shared" si="0"/>
        <v>0.5</v>
      </c>
      <c r="P12" s="4">
        <f t="shared" si="1"/>
        <v>1</v>
      </c>
    </row>
    <row r="13" spans="1:16" ht="30" x14ac:dyDescent="0.25">
      <c r="A13" s="5" t="s">
        <v>24</v>
      </c>
      <c r="B13" s="2">
        <v>2</v>
      </c>
      <c r="C13" s="2">
        <v>1</v>
      </c>
      <c r="D13" s="2">
        <v>0</v>
      </c>
      <c r="E13" s="2">
        <v>0</v>
      </c>
      <c r="F13" s="2">
        <v>0</v>
      </c>
      <c r="G13" s="2">
        <v>0</v>
      </c>
      <c r="H13" s="2">
        <v>0</v>
      </c>
      <c r="I13" s="2">
        <v>0</v>
      </c>
      <c r="J13" s="2">
        <v>0</v>
      </c>
      <c r="K13" s="2"/>
      <c r="L13" s="2"/>
      <c r="M13" s="2"/>
      <c r="N13" s="2"/>
      <c r="O13" s="10">
        <f t="shared" si="0"/>
        <v>0.5</v>
      </c>
      <c r="P13" s="9">
        <f t="shared" si="1"/>
        <v>1</v>
      </c>
    </row>
    <row r="14" spans="1:16" x14ac:dyDescent="0.25">
      <c r="A14" s="1" t="s">
        <v>146</v>
      </c>
      <c r="B14" s="1">
        <v>14</v>
      </c>
      <c r="C14" s="1">
        <v>1</v>
      </c>
      <c r="D14" s="1">
        <v>1</v>
      </c>
      <c r="E14" s="1">
        <v>0</v>
      </c>
      <c r="F14" s="1">
        <v>0</v>
      </c>
      <c r="G14" s="1">
        <v>0</v>
      </c>
      <c r="H14" s="1">
        <v>0</v>
      </c>
      <c r="I14" s="1">
        <v>0</v>
      </c>
      <c r="J14" s="1">
        <v>0</v>
      </c>
      <c r="K14" s="1"/>
      <c r="L14" s="1"/>
      <c r="M14" s="1"/>
      <c r="N14" s="1"/>
      <c r="O14" s="3">
        <f t="shared" si="0"/>
        <v>0.14285714285714285</v>
      </c>
      <c r="P14" s="4">
        <f t="shared" si="1"/>
        <v>2</v>
      </c>
    </row>
    <row r="15" spans="1:16" ht="30" x14ac:dyDescent="0.25">
      <c r="A15" s="6" t="s">
        <v>25</v>
      </c>
      <c r="B15" s="2">
        <v>4</v>
      </c>
      <c r="C15" s="2">
        <v>0</v>
      </c>
      <c r="D15" s="2">
        <v>1</v>
      </c>
      <c r="E15" s="2">
        <v>1</v>
      </c>
      <c r="F15" s="2">
        <v>0</v>
      </c>
      <c r="G15" s="2">
        <v>0</v>
      </c>
      <c r="H15" s="2">
        <v>0</v>
      </c>
      <c r="I15" s="2">
        <v>0</v>
      </c>
      <c r="J15" s="2">
        <v>0</v>
      </c>
      <c r="K15" s="2"/>
      <c r="L15" s="2"/>
      <c r="M15" s="2"/>
      <c r="N15" s="2"/>
      <c r="O15" s="10">
        <f t="shared" si="0"/>
        <v>0.5</v>
      </c>
      <c r="P15" s="9">
        <f t="shared" si="1"/>
        <v>2</v>
      </c>
    </row>
    <row r="19" spans="1:1" x14ac:dyDescent="0.25">
      <c r="A19" t="s">
        <v>147</v>
      </c>
    </row>
    <row r="20" spans="1:1" x14ac:dyDescent="0.25">
      <c r="A20" t="s">
        <v>384</v>
      </c>
    </row>
    <row r="24" spans="1:1" x14ac:dyDescent="0.25">
      <c r="A24" t="s">
        <v>148</v>
      </c>
    </row>
  </sheetData>
  <mergeCells count="2">
    <mergeCell ref="A3:P3"/>
    <mergeCell ref="A2:P2"/>
  </mergeCells>
  <pageMargins left="0.7" right="0.7" top="0.75" bottom="0.75" header="0.3" footer="0.3"/>
  <pageSetup paperSize="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P20"/>
  <sheetViews>
    <sheetView workbookViewId="0">
      <selection activeCell="A16" sqref="A16"/>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177</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70</v>
      </c>
      <c r="B7" s="1">
        <v>78</v>
      </c>
      <c r="C7" s="1">
        <v>1</v>
      </c>
      <c r="D7" s="1">
        <v>6</v>
      </c>
      <c r="E7" s="1">
        <v>4</v>
      </c>
      <c r="F7" s="1">
        <v>2</v>
      </c>
      <c r="G7" s="1">
        <v>7</v>
      </c>
      <c r="H7" s="1">
        <v>2</v>
      </c>
      <c r="I7" s="1">
        <v>3</v>
      </c>
      <c r="J7" s="1">
        <v>0</v>
      </c>
      <c r="K7" s="1"/>
      <c r="L7" s="1"/>
      <c r="M7" s="1"/>
      <c r="N7" s="1"/>
      <c r="O7" s="3">
        <f>SUM(P7/B7*100%)</f>
        <v>0.32051282051282054</v>
      </c>
      <c r="P7" s="4">
        <f>SUM(C7:N7)</f>
        <v>25</v>
      </c>
    </row>
    <row r="8" spans="1:16" ht="33" customHeight="1" x14ac:dyDescent="0.25">
      <c r="A8" s="6" t="s">
        <v>71</v>
      </c>
      <c r="B8" s="6">
        <v>18</v>
      </c>
      <c r="C8" s="6">
        <v>0</v>
      </c>
      <c r="D8" s="6">
        <v>0</v>
      </c>
      <c r="E8" s="6">
        <v>0</v>
      </c>
      <c r="F8" s="6">
        <v>0</v>
      </c>
      <c r="G8" s="6">
        <v>1</v>
      </c>
      <c r="H8" s="6">
        <v>1</v>
      </c>
      <c r="I8" s="6">
        <v>0</v>
      </c>
      <c r="J8" s="6">
        <v>0</v>
      </c>
      <c r="K8" s="6"/>
      <c r="L8" s="6"/>
      <c r="M8" s="6"/>
      <c r="N8" s="6"/>
      <c r="O8" s="10">
        <f t="shared" ref="O8:O13" si="0">SUM(P8/B8*100%)</f>
        <v>0.1111111111111111</v>
      </c>
      <c r="P8" s="9">
        <f t="shared" ref="P8:P13" si="1">SUM(C8:N8)</f>
        <v>2</v>
      </c>
    </row>
    <row r="9" spans="1:16" ht="30" x14ac:dyDescent="0.25">
      <c r="A9" s="6" t="s">
        <v>72</v>
      </c>
      <c r="B9" s="2">
        <v>11</v>
      </c>
      <c r="C9" s="2">
        <v>0</v>
      </c>
      <c r="D9" s="2">
        <v>0</v>
      </c>
      <c r="E9" s="2">
        <v>0</v>
      </c>
      <c r="F9" s="2">
        <v>0</v>
      </c>
      <c r="G9" s="2">
        <v>0</v>
      </c>
      <c r="H9" s="2">
        <v>0</v>
      </c>
      <c r="I9" s="2">
        <v>0</v>
      </c>
      <c r="J9" s="2">
        <v>0</v>
      </c>
      <c r="K9" s="2"/>
      <c r="L9" s="2"/>
      <c r="M9" s="2"/>
      <c r="N9" s="2"/>
      <c r="O9" s="10">
        <f t="shared" si="0"/>
        <v>0</v>
      </c>
      <c r="P9" s="9">
        <f t="shared" si="1"/>
        <v>0</v>
      </c>
    </row>
    <row r="10" spans="1:16" ht="30" x14ac:dyDescent="0.25">
      <c r="A10" s="6" t="s">
        <v>73</v>
      </c>
      <c r="B10" s="2">
        <v>2</v>
      </c>
      <c r="C10" s="2">
        <v>0</v>
      </c>
      <c r="D10" s="2">
        <v>0</v>
      </c>
      <c r="E10" s="2">
        <v>0</v>
      </c>
      <c r="F10" s="2">
        <v>0</v>
      </c>
      <c r="G10" s="2">
        <v>0</v>
      </c>
      <c r="H10" s="2">
        <v>0</v>
      </c>
      <c r="I10" s="2">
        <v>0</v>
      </c>
      <c r="J10" s="2">
        <v>0</v>
      </c>
      <c r="K10" s="2"/>
      <c r="L10" s="2"/>
      <c r="M10" s="2"/>
      <c r="N10" s="2"/>
      <c r="O10" s="10">
        <f t="shared" si="0"/>
        <v>0</v>
      </c>
      <c r="P10" s="9">
        <f t="shared" si="1"/>
        <v>0</v>
      </c>
    </row>
    <row r="11" spans="1:16" x14ac:dyDescent="0.25">
      <c r="A11" s="6" t="s">
        <v>74</v>
      </c>
      <c r="B11" s="1">
        <v>23</v>
      </c>
      <c r="C11" s="1">
        <v>1</v>
      </c>
      <c r="D11" s="1">
        <v>5</v>
      </c>
      <c r="E11" s="1">
        <v>0</v>
      </c>
      <c r="F11" s="1">
        <v>0</v>
      </c>
      <c r="G11" s="1">
        <v>0</v>
      </c>
      <c r="H11" s="1">
        <v>0</v>
      </c>
      <c r="I11" s="1">
        <v>0</v>
      </c>
      <c r="J11" s="1">
        <v>0</v>
      </c>
      <c r="K11" s="1"/>
      <c r="L11" s="1"/>
      <c r="M11" s="1"/>
      <c r="N11" s="1"/>
      <c r="O11" s="3">
        <f t="shared" si="0"/>
        <v>0.2608695652173913</v>
      </c>
      <c r="P11" s="4">
        <f t="shared" si="1"/>
        <v>6</v>
      </c>
    </row>
    <row r="12" spans="1:16" x14ac:dyDescent="0.25">
      <c r="A12" s="6" t="s">
        <v>75</v>
      </c>
      <c r="B12" s="1">
        <v>100</v>
      </c>
      <c r="C12" s="1">
        <v>0</v>
      </c>
      <c r="D12" s="1">
        <v>0</v>
      </c>
      <c r="E12" s="1">
        <v>0</v>
      </c>
      <c r="F12" s="1">
        <v>0</v>
      </c>
      <c r="G12" s="1">
        <v>0</v>
      </c>
      <c r="H12" s="1">
        <v>0</v>
      </c>
      <c r="I12" s="1">
        <v>0</v>
      </c>
      <c r="J12" s="1">
        <v>0</v>
      </c>
      <c r="K12" s="1"/>
      <c r="L12" s="1"/>
      <c r="M12" s="1"/>
      <c r="N12" s="1"/>
      <c r="O12" s="3">
        <f t="shared" si="0"/>
        <v>0</v>
      </c>
      <c r="P12" s="4">
        <f t="shared" si="1"/>
        <v>0</v>
      </c>
    </row>
    <row r="13" spans="1:16" ht="30" x14ac:dyDescent="0.25">
      <c r="A13" s="5" t="s">
        <v>76</v>
      </c>
      <c r="B13" s="2">
        <v>2</v>
      </c>
      <c r="C13" s="2">
        <v>0</v>
      </c>
      <c r="D13" s="2">
        <v>0</v>
      </c>
      <c r="E13" s="2">
        <v>0</v>
      </c>
      <c r="F13" s="2">
        <v>0</v>
      </c>
      <c r="G13" s="2">
        <v>1</v>
      </c>
      <c r="H13" s="2">
        <v>0</v>
      </c>
      <c r="I13" s="2">
        <v>0</v>
      </c>
      <c r="J13" s="2">
        <v>0</v>
      </c>
      <c r="K13" s="2"/>
      <c r="L13" s="2"/>
      <c r="M13" s="2"/>
      <c r="N13" s="2"/>
      <c r="O13" s="10">
        <f t="shared" si="0"/>
        <v>0.5</v>
      </c>
      <c r="P13" s="9">
        <f t="shared" si="1"/>
        <v>1</v>
      </c>
    </row>
    <row r="15" spans="1:16" x14ac:dyDescent="0.25">
      <c r="A15" t="s">
        <v>147</v>
      </c>
    </row>
    <row r="16" spans="1:16" x14ac:dyDescent="0.25">
      <c r="A16" t="s">
        <v>394</v>
      </c>
    </row>
    <row r="20" spans="1:1" x14ac:dyDescent="0.25">
      <c r="A20" t="s">
        <v>154</v>
      </c>
    </row>
  </sheetData>
  <mergeCells count="2">
    <mergeCell ref="A2:P2"/>
    <mergeCell ref="A3:P3"/>
  </mergeCells>
  <pageMargins left="0.7" right="0.7" top="0.75" bottom="0.75" header="0.3" footer="0.3"/>
  <pageSetup paperSize="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P24"/>
  <sheetViews>
    <sheetView workbookViewId="0">
      <selection activeCell="A20" sqref="A20"/>
    </sheetView>
  </sheetViews>
  <sheetFormatPr baseColWidth="10" defaultRowHeight="15" x14ac:dyDescent="0.25"/>
  <cols>
    <col min="1" max="1" width="64.5703125" customWidth="1"/>
    <col min="2" max="2" width="7.85546875" customWidth="1"/>
    <col min="3" max="14" width="6.140625" customWidth="1"/>
    <col min="15" max="15" width="7.7109375" customWidth="1"/>
    <col min="16"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178</v>
      </c>
      <c r="G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77</v>
      </c>
      <c r="B7" s="4">
        <v>4</v>
      </c>
      <c r="C7" s="1">
        <v>0</v>
      </c>
      <c r="D7" s="1">
        <v>0</v>
      </c>
      <c r="E7" s="1">
        <v>0</v>
      </c>
      <c r="F7" s="1">
        <v>0</v>
      </c>
      <c r="G7" s="1">
        <v>0</v>
      </c>
      <c r="H7" s="1">
        <v>0</v>
      </c>
      <c r="I7" s="1">
        <v>0</v>
      </c>
      <c r="J7" s="1">
        <v>0</v>
      </c>
      <c r="K7" s="1">
        <v>0</v>
      </c>
      <c r="L7" s="1">
        <v>0</v>
      </c>
      <c r="M7" s="1">
        <v>0</v>
      </c>
      <c r="N7" s="1">
        <v>0</v>
      </c>
      <c r="O7" s="3">
        <f>SUM(P7/B7*100%)</f>
        <v>0</v>
      </c>
      <c r="P7" s="4">
        <f>SUM(C7:N7)</f>
        <v>0</v>
      </c>
    </row>
    <row r="8" spans="1:16" ht="18.75" customHeight="1" x14ac:dyDescent="0.25">
      <c r="A8" s="6" t="s">
        <v>78</v>
      </c>
      <c r="B8" s="8">
        <v>7500</v>
      </c>
      <c r="C8" s="6">
        <v>0</v>
      </c>
      <c r="D8" s="6">
        <v>0</v>
      </c>
      <c r="E8" s="6">
        <v>0</v>
      </c>
      <c r="F8" s="6">
        <v>0</v>
      </c>
      <c r="G8" s="6">
        <v>0</v>
      </c>
      <c r="H8" s="6">
        <v>0</v>
      </c>
      <c r="I8" s="6">
        <v>0</v>
      </c>
      <c r="J8" s="6">
        <v>0</v>
      </c>
      <c r="K8" s="6">
        <v>0</v>
      </c>
      <c r="L8" s="6">
        <v>0</v>
      </c>
      <c r="M8" s="6">
        <v>0</v>
      </c>
      <c r="N8" s="6">
        <v>0</v>
      </c>
      <c r="O8" s="3">
        <f t="shared" ref="O8:O17" si="0">SUM(P8/B8*100%)</f>
        <v>0</v>
      </c>
      <c r="P8" s="4">
        <f t="shared" ref="P8:P17" si="1">SUM(C8:N8)</f>
        <v>0</v>
      </c>
    </row>
    <row r="9" spans="1:16" x14ac:dyDescent="0.25">
      <c r="A9" s="6" t="s">
        <v>79</v>
      </c>
      <c r="B9" s="4">
        <v>1</v>
      </c>
      <c r="C9" s="1">
        <v>0</v>
      </c>
      <c r="D9" s="1">
        <v>0</v>
      </c>
      <c r="E9" s="1">
        <v>0</v>
      </c>
      <c r="F9" s="1">
        <v>0</v>
      </c>
      <c r="G9" s="1">
        <v>0</v>
      </c>
      <c r="H9" s="1">
        <v>0</v>
      </c>
      <c r="I9" s="1">
        <v>0</v>
      </c>
      <c r="J9" s="1">
        <v>0</v>
      </c>
      <c r="K9" s="1">
        <v>0</v>
      </c>
      <c r="L9" s="1">
        <v>0</v>
      </c>
      <c r="M9" s="1">
        <v>0</v>
      </c>
      <c r="N9" s="1">
        <v>0</v>
      </c>
      <c r="O9" s="3">
        <f t="shared" si="0"/>
        <v>0</v>
      </c>
      <c r="P9" s="4">
        <f t="shared" si="1"/>
        <v>0</v>
      </c>
    </row>
    <row r="10" spans="1:16" x14ac:dyDescent="0.25">
      <c r="A10" s="6" t="s">
        <v>80</v>
      </c>
      <c r="B10" s="4">
        <v>1000</v>
      </c>
      <c r="C10" s="1">
        <v>0</v>
      </c>
      <c r="D10" s="1">
        <v>0</v>
      </c>
      <c r="E10" s="1">
        <v>0</v>
      </c>
      <c r="F10" s="1">
        <v>75</v>
      </c>
      <c r="G10" s="1">
        <v>55</v>
      </c>
      <c r="H10" s="1">
        <v>80</v>
      </c>
      <c r="I10" s="1">
        <v>120</v>
      </c>
      <c r="J10" s="1">
        <v>50</v>
      </c>
      <c r="K10" s="1">
        <v>60</v>
      </c>
      <c r="L10" s="1">
        <v>120</v>
      </c>
      <c r="M10" s="1">
        <v>100</v>
      </c>
      <c r="N10" s="1">
        <v>110</v>
      </c>
      <c r="O10" s="3">
        <f t="shared" si="0"/>
        <v>0.77</v>
      </c>
      <c r="P10" s="4">
        <f t="shared" si="1"/>
        <v>770</v>
      </c>
    </row>
    <row r="11" spans="1:16" x14ac:dyDescent="0.25">
      <c r="A11" s="6" t="s">
        <v>81</v>
      </c>
      <c r="B11" s="4">
        <v>18</v>
      </c>
      <c r="C11" s="1">
        <v>0</v>
      </c>
      <c r="D11" s="1">
        <v>1</v>
      </c>
      <c r="E11" s="1">
        <v>0</v>
      </c>
      <c r="F11" s="1">
        <v>1</v>
      </c>
      <c r="G11" s="1">
        <v>0</v>
      </c>
      <c r="H11" s="1">
        <v>2</v>
      </c>
      <c r="I11" s="1">
        <v>0</v>
      </c>
      <c r="J11" s="1">
        <v>0</v>
      </c>
      <c r="K11" s="1">
        <v>0</v>
      </c>
      <c r="L11" s="1">
        <v>0</v>
      </c>
      <c r="M11" s="1">
        <v>0</v>
      </c>
      <c r="N11" s="1">
        <v>0</v>
      </c>
      <c r="O11" s="3">
        <f t="shared" si="0"/>
        <v>0.22222222222222221</v>
      </c>
      <c r="P11" s="4">
        <f t="shared" si="1"/>
        <v>4</v>
      </c>
    </row>
    <row r="12" spans="1:16" x14ac:dyDescent="0.25">
      <c r="A12" s="6" t="s">
        <v>82</v>
      </c>
      <c r="B12" s="4">
        <v>1</v>
      </c>
      <c r="C12" s="1">
        <v>0</v>
      </c>
      <c r="D12" s="1">
        <v>0</v>
      </c>
      <c r="E12" s="1">
        <v>0</v>
      </c>
      <c r="F12" s="1">
        <v>0</v>
      </c>
      <c r="G12" s="1">
        <v>0</v>
      </c>
      <c r="H12" s="1">
        <v>0</v>
      </c>
      <c r="I12" s="1">
        <v>0</v>
      </c>
      <c r="J12" s="1">
        <v>0</v>
      </c>
      <c r="K12" s="1">
        <v>0</v>
      </c>
      <c r="L12" s="1">
        <v>0</v>
      </c>
      <c r="M12" s="1">
        <v>0</v>
      </c>
      <c r="N12" s="1">
        <v>0</v>
      </c>
      <c r="O12" s="3">
        <f t="shared" si="0"/>
        <v>0</v>
      </c>
      <c r="P12" s="4">
        <f t="shared" si="1"/>
        <v>0</v>
      </c>
    </row>
    <row r="13" spans="1:16" ht="30" x14ac:dyDescent="0.25">
      <c r="A13" s="5" t="s">
        <v>83</v>
      </c>
      <c r="B13" s="4">
        <v>1</v>
      </c>
      <c r="C13" s="1">
        <v>0</v>
      </c>
      <c r="D13" s="1">
        <v>0</v>
      </c>
      <c r="E13" s="1">
        <v>0</v>
      </c>
      <c r="F13" s="1">
        <v>0</v>
      </c>
      <c r="G13" s="1">
        <v>0</v>
      </c>
      <c r="H13" s="1">
        <v>0</v>
      </c>
      <c r="I13" s="1">
        <v>0</v>
      </c>
      <c r="J13" s="1">
        <v>0</v>
      </c>
      <c r="K13" s="1">
        <v>0</v>
      </c>
      <c r="L13" s="1">
        <v>0</v>
      </c>
      <c r="M13" s="1">
        <v>0</v>
      </c>
      <c r="N13" s="1">
        <v>0</v>
      </c>
      <c r="O13" s="3">
        <f t="shared" si="0"/>
        <v>0</v>
      </c>
      <c r="P13" s="4">
        <f t="shared" si="1"/>
        <v>0</v>
      </c>
    </row>
    <row r="14" spans="1:16" x14ac:dyDescent="0.25">
      <c r="A14" s="6" t="s">
        <v>84</v>
      </c>
      <c r="B14" s="9">
        <v>36</v>
      </c>
      <c r="C14" s="2">
        <v>0</v>
      </c>
      <c r="D14" s="2">
        <v>1</v>
      </c>
      <c r="E14" s="2">
        <v>1</v>
      </c>
      <c r="F14" s="2">
        <v>1</v>
      </c>
      <c r="G14" s="2">
        <v>1</v>
      </c>
      <c r="H14" s="2">
        <v>1</v>
      </c>
      <c r="I14" s="2">
        <v>0</v>
      </c>
      <c r="J14" s="2">
        <v>1</v>
      </c>
      <c r="K14" s="2">
        <v>1</v>
      </c>
      <c r="L14" s="2">
        <v>1</v>
      </c>
      <c r="M14" s="2">
        <v>0</v>
      </c>
      <c r="N14" s="2">
        <v>0</v>
      </c>
      <c r="O14" s="3">
        <f t="shared" si="0"/>
        <v>0.22222222222222221</v>
      </c>
      <c r="P14" s="4">
        <f t="shared" si="1"/>
        <v>8</v>
      </c>
    </row>
    <row r="15" spans="1:16" x14ac:dyDescent="0.25">
      <c r="A15" s="6" t="s">
        <v>85</v>
      </c>
      <c r="B15" s="4">
        <v>1</v>
      </c>
      <c r="C15" s="1">
        <v>0</v>
      </c>
      <c r="D15" s="1">
        <v>0</v>
      </c>
      <c r="E15" s="1">
        <v>0</v>
      </c>
      <c r="F15" s="1">
        <v>0</v>
      </c>
      <c r="G15" s="1">
        <v>0</v>
      </c>
      <c r="H15" s="1">
        <v>0</v>
      </c>
      <c r="I15" s="1">
        <v>0</v>
      </c>
      <c r="J15" s="1">
        <v>0</v>
      </c>
      <c r="K15" s="1">
        <v>0</v>
      </c>
      <c r="L15" s="1">
        <v>0</v>
      </c>
      <c r="M15" s="1">
        <v>0</v>
      </c>
      <c r="N15" s="1">
        <v>1</v>
      </c>
      <c r="O15" s="3">
        <f t="shared" si="0"/>
        <v>1</v>
      </c>
      <c r="P15" s="4">
        <f t="shared" si="1"/>
        <v>1</v>
      </c>
    </row>
    <row r="16" spans="1:16" ht="30" x14ac:dyDescent="0.25">
      <c r="A16" s="6" t="s">
        <v>86</v>
      </c>
      <c r="B16" s="4">
        <v>1</v>
      </c>
      <c r="C16" s="1">
        <v>0</v>
      </c>
      <c r="D16" s="1">
        <v>0</v>
      </c>
      <c r="E16" s="1">
        <v>0</v>
      </c>
      <c r="F16" s="1">
        <v>0</v>
      </c>
      <c r="G16" s="1">
        <v>0</v>
      </c>
      <c r="H16" s="1">
        <v>0</v>
      </c>
      <c r="I16" s="1">
        <v>0</v>
      </c>
      <c r="J16" s="1">
        <v>0</v>
      </c>
      <c r="K16" s="1">
        <v>0</v>
      </c>
      <c r="L16" s="1">
        <v>0</v>
      </c>
      <c r="M16" s="1">
        <v>0</v>
      </c>
      <c r="N16" s="1">
        <v>0</v>
      </c>
      <c r="O16" s="3">
        <f t="shared" si="0"/>
        <v>0</v>
      </c>
      <c r="P16" s="4">
        <f t="shared" si="1"/>
        <v>0</v>
      </c>
    </row>
    <row r="17" spans="1:16" x14ac:dyDescent="0.25">
      <c r="A17" s="1" t="s">
        <v>87</v>
      </c>
      <c r="B17" s="4">
        <v>30</v>
      </c>
      <c r="C17" s="1">
        <v>1</v>
      </c>
      <c r="D17" s="1">
        <v>1</v>
      </c>
      <c r="E17" s="1">
        <v>0</v>
      </c>
      <c r="F17" s="1">
        <v>1</v>
      </c>
      <c r="G17" s="1">
        <v>1</v>
      </c>
      <c r="H17" s="1">
        <v>1</v>
      </c>
      <c r="I17" s="1">
        <v>0</v>
      </c>
      <c r="J17" s="1">
        <v>3</v>
      </c>
      <c r="K17" s="1">
        <v>2</v>
      </c>
      <c r="L17" s="1">
        <v>1</v>
      </c>
      <c r="M17" s="1">
        <v>1</v>
      </c>
      <c r="N17" s="1">
        <v>0</v>
      </c>
      <c r="O17" s="3">
        <f t="shared" si="0"/>
        <v>0.4</v>
      </c>
      <c r="P17" s="4">
        <f t="shared" si="1"/>
        <v>12</v>
      </c>
    </row>
    <row r="19" spans="1:16" x14ac:dyDescent="0.25">
      <c r="A19" t="s">
        <v>147</v>
      </c>
    </row>
    <row r="20" spans="1:16" x14ac:dyDescent="0.25">
      <c r="A20" t="s">
        <v>395</v>
      </c>
    </row>
    <row r="24" spans="1:16" x14ac:dyDescent="0.25">
      <c r="A24" t="s">
        <v>155</v>
      </c>
    </row>
  </sheetData>
  <mergeCells count="2">
    <mergeCell ref="A2:P2"/>
    <mergeCell ref="A3:P3"/>
  </mergeCells>
  <pageMargins left="0.7" right="0.7" top="0.75" bottom="0.75" header="0.3" footer="0.3"/>
  <pageSetup paperSize="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P22"/>
  <sheetViews>
    <sheetView workbookViewId="0">
      <selection activeCell="A18" sqref="A18"/>
    </sheetView>
  </sheetViews>
  <sheetFormatPr baseColWidth="10" defaultRowHeight="15" x14ac:dyDescent="0.25"/>
  <cols>
    <col min="1" max="1" width="64.5703125" customWidth="1"/>
    <col min="2" max="2" width="7.85546875" customWidth="1"/>
    <col min="3" max="14" width="6.140625" customWidth="1"/>
    <col min="15" max="15" width="7.7109375" customWidth="1"/>
    <col min="16"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179</v>
      </c>
      <c r="G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88</v>
      </c>
      <c r="B7" s="9">
        <v>150</v>
      </c>
      <c r="C7" s="2">
        <v>0</v>
      </c>
      <c r="D7" s="2">
        <v>0</v>
      </c>
      <c r="E7" s="2">
        <v>0</v>
      </c>
      <c r="F7" s="2">
        <v>0</v>
      </c>
      <c r="G7" s="2">
        <v>0</v>
      </c>
      <c r="H7" s="2">
        <v>0</v>
      </c>
      <c r="I7" s="2">
        <v>0</v>
      </c>
      <c r="J7" s="2">
        <v>0</v>
      </c>
      <c r="K7" s="2"/>
      <c r="L7" s="2"/>
      <c r="M7" s="2"/>
      <c r="N7" s="2"/>
      <c r="O7" s="10">
        <f>SUM(P7/B7*100%)</f>
        <v>0</v>
      </c>
      <c r="P7" s="9">
        <f>SUM(C7:N7)</f>
        <v>0</v>
      </c>
    </row>
    <row r="8" spans="1:16" ht="42.75" customHeight="1" x14ac:dyDescent="0.25">
      <c r="A8" s="6" t="s">
        <v>89</v>
      </c>
      <c r="B8" s="8">
        <v>52</v>
      </c>
      <c r="C8" s="6">
        <v>0</v>
      </c>
      <c r="D8" s="6">
        <v>0</v>
      </c>
      <c r="E8" s="6">
        <v>0</v>
      </c>
      <c r="F8" s="6">
        <v>0</v>
      </c>
      <c r="G8" s="6">
        <v>0</v>
      </c>
      <c r="H8" s="6">
        <v>0</v>
      </c>
      <c r="I8" s="6">
        <v>0</v>
      </c>
      <c r="J8" s="6">
        <v>0</v>
      </c>
      <c r="K8" s="6"/>
      <c r="L8" s="6"/>
      <c r="M8" s="6"/>
      <c r="N8" s="6"/>
      <c r="O8" s="10">
        <f t="shared" ref="O8:O14" si="0">SUM(P8/B8*100%)</f>
        <v>0</v>
      </c>
      <c r="P8" s="9">
        <f t="shared" ref="P8:P14" si="1">SUM(C8:N8)</f>
        <v>0</v>
      </c>
    </row>
    <row r="9" spans="1:16" ht="30" x14ac:dyDescent="0.25">
      <c r="A9" s="6" t="s">
        <v>90</v>
      </c>
      <c r="B9" s="9">
        <v>27</v>
      </c>
      <c r="C9" s="2">
        <v>0</v>
      </c>
      <c r="D9" s="2">
        <v>0</v>
      </c>
      <c r="E9" s="2">
        <v>0</v>
      </c>
      <c r="F9" s="2">
        <v>0</v>
      </c>
      <c r="G9" s="2">
        <v>0</v>
      </c>
      <c r="H9" s="2">
        <v>0</v>
      </c>
      <c r="I9" s="2">
        <v>0</v>
      </c>
      <c r="J9" s="2">
        <v>0</v>
      </c>
      <c r="K9" s="2"/>
      <c r="L9" s="2"/>
      <c r="M9" s="2"/>
      <c r="N9" s="2"/>
      <c r="O9" s="10">
        <f t="shared" si="0"/>
        <v>0</v>
      </c>
      <c r="P9" s="9">
        <f t="shared" si="1"/>
        <v>0</v>
      </c>
    </row>
    <row r="10" spans="1:16" ht="30" x14ac:dyDescent="0.25">
      <c r="A10" s="6" t="s">
        <v>91</v>
      </c>
      <c r="B10" s="9">
        <v>1</v>
      </c>
      <c r="C10" s="2">
        <v>2</v>
      </c>
      <c r="D10" s="2">
        <v>2</v>
      </c>
      <c r="E10" s="2">
        <v>1</v>
      </c>
      <c r="F10" s="2">
        <v>1</v>
      </c>
      <c r="G10" s="2">
        <v>1</v>
      </c>
      <c r="H10" s="2">
        <v>1</v>
      </c>
      <c r="I10" s="2">
        <v>2</v>
      </c>
      <c r="J10" s="2">
        <v>2</v>
      </c>
      <c r="K10" s="2"/>
      <c r="L10" s="2"/>
      <c r="M10" s="2"/>
      <c r="N10" s="2"/>
      <c r="O10" s="10">
        <v>1.2</v>
      </c>
      <c r="P10" s="9">
        <f t="shared" si="1"/>
        <v>12</v>
      </c>
    </row>
    <row r="11" spans="1:16" x14ac:dyDescent="0.25">
      <c r="A11" s="6" t="s">
        <v>92</v>
      </c>
      <c r="B11" s="4">
        <v>0</v>
      </c>
      <c r="C11" s="1">
        <v>0</v>
      </c>
      <c r="D11" s="1">
        <v>1</v>
      </c>
      <c r="E11" s="1">
        <v>0</v>
      </c>
      <c r="F11" s="1">
        <v>0</v>
      </c>
      <c r="G11" s="1">
        <v>0</v>
      </c>
      <c r="H11" s="1">
        <v>0</v>
      </c>
      <c r="I11" s="1">
        <v>1</v>
      </c>
      <c r="J11" s="1">
        <v>0</v>
      </c>
      <c r="K11" s="1"/>
      <c r="L11" s="1"/>
      <c r="M11" s="1"/>
      <c r="N11" s="1"/>
      <c r="O11" s="10">
        <v>1</v>
      </c>
      <c r="P11" s="9">
        <f t="shared" si="1"/>
        <v>2</v>
      </c>
    </row>
    <row r="12" spans="1:16" x14ac:dyDescent="0.25">
      <c r="A12" s="6" t="s">
        <v>93</v>
      </c>
      <c r="B12" s="4">
        <v>30</v>
      </c>
      <c r="C12" s="1">
        <v>0</v>
      </c>
      <c r="D12" s="1">
        <v>0</v>
      </c>
      <c r="E12" s="1">
        <v>0</v>
      </c>
      <c r="F12" s="1">
        <v>0</v>
      </c>
      <c r="G12" s="1">
        <v>0</v>
      </c>
      <c r="H12" s="1">
        <v>0</v>
      </c>
      <c r="I12" s="1">
        <v>0</v>
      </c>
      <c r="J12" s="1">
        <v>0</v>
      </c>
      <c r="K12" s="1"/>
      <c r="L12" s="1"/>
      <c r="M12" s="1"/>
      <c r="N12" s="1"/>
      <c r="O12" s="10">
        <f t="shared" si="0"/>
        <v>0</v>
      </c>
      <c r="P12" s="9">
        <f t="shared" si="1"/>
        <v>0</v>
      </c>
    </row>
    <row r="13" spans="1:16" ht="30" x14ac:dyDescent="0.25">
      <c r="A13" s="5" t="s">
        <v>94</v>
      </c>
      <c r="B13" s="9">
        <v>11</v>
      </c>
      <c r="C13" s="2">
        <v>0</v>
      </c>
      <c r="D13" s="2">
        <v>1</v>
      </c>
      <c r="E13" s="2">
        <v>0</v>
      </c>
      <c r="F13" s="2">
        <v>0</v>
      </c>
      <c r="G13" s="2">
        <v>0</v>
      </c>
      <c r="H13" s="2">
        <v>0</v>
      </c>
      <c r="I13" s="2">
        <v>0</v>
      </c>
      <c r="J13" s="2">
        <v>0</v>
      </c>
      <c r="K13" s="2"/>
      <c r="L13" s="2"/>
      <c r="M13" s="2"/>
      <c r="N13" s="2"/>
      <c r="O13" s="10">
        <f t="shared" si="0"/>
        <v>9.0909090909090912E-2</v>
      </c>
      <c r="P13" s="9">
        <f t="shared" si="1"/>
        <v>1</v>
      </c>
    </row>
    <row r="14" spans="1:16" x14ac:dyDescent="0.25">
      <c r="A14" s="6" t="s">
        <v>95</v>
      </c>
      <c r="B14" s="9">
        <v>10</v>
      </c>
      <c r="C14" s="2">
        <v>2</v>
      </c>
      <c r="D14" s="2">
        <v>1</v>
      </c>
      <c r="E14" s="2">
        <v>4</v>
      </c>
      <c r="F14" s="2">
        <v>0</v>
      </c>
      <c r="G14" s="2">
        <v>0</v>
      </c>
      <c r="H14" s="2">
        <v>0</v>
      </c>
      <c r="I14" s="2">
        <v>0</v>
      </c>
      <c r="J14" s="2">
        <v>1</v>
      </c>
      <c r="K14" s="2"/>
      <c r="L14" s="2"/>
      <c r="M14" s="2"/>
      <c r="N14" s="2"/>
      <c r="O14" s="10">
        <f t="shared" si="0"/>
        <v>0.8</v>
      </c>
      <c r="P14" s="9">
        <f t="shared" si="1"/>
        <v>8</v>
      </c>
    </row>
    <row r="15" spans="1:16" x14ac:dyDescent="0.25">
      <c r="A15" s="6"/>
      <c r="B15" s="4"/>
      <c r="C15" s="1"/>
      <c r="D15" s="1"/>
      <c r="E15" s="1"/>
      <c r="F15" s="1"/>
      <c r="G15" s="1"/>
      <c r="H15" s="1"/>
      <c r="I15" s="1"/>
      <c r="J15" s="1" t="s">
        <v>133</v>
      </c>
      <c r="K15" s="1"/>
      <c r="L15" s="1"/>
      <c r="M15" s="1"/>
      <c r="N15" s="1"/>
      <c r="O15" s="3"/>
      <c r="P15" s="4"/>
    </row>
    <row r="17" spans="1:1" x14ac:dyDescent="0.25">
      <c r="A17" t="s">
        <v>147</v>
      </c>
    </row>
    <row r="18" spans="1:1" x14ac:dyDescent="0.25">
      <c r="A18" t="s">
        <v>396</v>
      </c>
    </row>
    <row r="22" spans="1:1" x14ac:dyDescent="0.25">
      <c r="A22" t="s">
        <v>156</v>
      </c>
    </row>
  </sheetData>
  <mergeCells count="2">
    <mergeCell ref="A2:P2"/>
    <mergeCell ref="A3:P3"/>
  </mergeCells>
  <pageMargins left="0.7" right="0.7" top="0.75" bottom="0.75" header="0.3" footer="0.3"/>
  <pageSetup paperSize="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P31"/>
  <sheetViews>
    <sheetView workbookViewId="0">
      <selection activeCell="A26" sqref="A26"/>
    </sheetView>
  </sheetViews>
  <sheetFormatPr baseColWidth="10" defaultRowHeight="15" x14ac:dyDescent="0.25"/>
  <cols>
    <col min="1" max="1" width="61.85546875" customWidth="1"/>
    <col min="2" max="2" width="7.85546875" customWidth="1"/>
    <col min="3" max="14" width="6.14062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4" spans="1:16" x14ac:dyDescent="0.25">
      <c r="A4" s="36"/>
      <c r="B4" s="36"/>
      <c r="C4" s="36"/>
      <c r="D4" s="36"/>
      <c r="E4" s="36"/>
      <c r="F4" s="36"/>
      <c r="G4" s="36"/>
      <c r="H4" s="36"/>
      <c r="I4" s="36"/>
      <c r="J4" s="36"/>
      <c r="K4" s="36"/>
      <c r="L4" s="36"/>
      <c r="M4" s="36"/>
      <c r="N4" s="36"/>
      <c r="O4" s="36"/>
      <c r="P4" s="36"/>
    </row>
    <row r="7" spans="1:16" x14ac:dyDescent="0.25">
      <c r="A7" t="s">
        <v>183</v>
      </c>
      <c r="F7" s="13">
        <v>2020</v>
      </c>
    </row>
    <row r="8" spans="1:16" ht="26.25" customHeight="1" x14ac:dyDescent="0.25">
      <c r="A8" s="2" t="s">
        <v>1</v>
      </c>
      <c r="B8" s="2" t="s">
        <v>2</v>
      </c>
      <c r="C8" s="2" t="s">
        <v>4</v>
      </c>
      <c r="D8" s="2" t="s">
        <v>3</v>
      </c>
      <c r="E8" s="2" t="s">
        <v>5</v>
      </c>
      <c r="F8" s="2" t="s">
        <v>6</v>
      </c>
      <c r="G8" s="2" t="s">
        <v>7</v>
      </c>
      <c r="H8" s="2" t="s">
        <v>8</v>
      </c>
      <c r="I8" s="2" t="s">
        <v>9</v>
      </c>
      <c r="J8" s="2" t="s">
        <v>10</v>
      </c>
      <c r="K8" s="2" t="s">
        <v>11</v>
      </c>
      <c r="L8" s="2" t="s">
        <v>12</v>
      </c>
      <c r="M8" s="2" t="s">
        <v>13</v>
      </c>
      <c r="N8" s="2" t="s">
        <v>14</v>
      </c>
      <c r="O8" s="2" t="s">
        <v>15</v>
      </c>
      <c r="P8" s="2" t="s">
        <v>16</v>
      </c>
    </row>
    <row r="9" spans="1:16" ht="30" x14ac:dyDescent="0.25">
      <c r="A9" s="6" t="s">
        <v>96</v>
      </c>
      <c r="B9" s="9">
        <v>245</v>
      </c>
      <c r="C9" s="2">
        <v>0</v>
      </c>
      <c r="D9" s="2">
        <v>0</v>
      </c>
      <c r="E9" s="2">
        <v>0</v>
      </c>
      <c r="F9" s="2">
        <v>0</v>
      </c>
      <c r="G9" s="2">
        <v>0</v>
      </c>
      <c r="H9" s="2">
        <v>0</v>
      </c>
      <c r="I9" s="2">
        <v>0</v>
      </c>
      <c r="J9" s="2">
        <v>0</v>
      </c>
      <c r="K9" s="2"/>
      <c r="L9" s="2"/>
      <c r="M9" s="2"/>
      <c r="N9" s="2"/>
      <c r="O9" s="10">
        <f>SUM(P9/B9*100%)</f>
        <v>0</v>
      </c>
      <c r="P9" s="9">
        <f>SUM(C9:N9)</f>
        <v>0</v>
      </c>
    </row>
    <row r="10" spans="1:16" ht="27.75" customHeight="1" x14ac:dyDescent="0.25">
      <c r="A10" s="6" t="s">
        <v>97</v>
      </c>
      <c r="B10" s="8">
        <v>58</v>
      </c>
      <c r="C10" s="6">
        <v>23</v>
      </c>
      <c r="D10" s="6">
        <v>99</v>
      </c>
      <c r="E10" s="6">
        <v>35</v>
      </c>
      <c r="F10" s="6">
        <v>0</v>
      </c>
      <c r="G10" s="6">
        <v>6</v>
      </c>
      <c r="H10" s="6">
        <v>23</v>
      </c>
      <c r="I10" s="6">
        <v>12</v>
      </c>
      <c r="J10" s="6">
        <v>18</v>
      </c>
      <c r="K10" s="6"/>
      <c r="L10" s="6"/>
      <c r="M10" s="6"/>
      <c r="N10" s="6"/>
      <c r="O10" s="10">
        <f t="shared" ref="O10:O24" si="0">SUM(P10/B10*100%)</f>
        <v>3.7241379310344827</v>
      </c>
      <c r="P10" s="9">
        <f>SUM(C10:N10)</f>
        <v>216</v>
      </c>
    </row>
    <row r="11" spans="1:16" ht="30" x14ac:dyDescent="0.25">
      <c r="A11" s="6" t="s">
        <v>98</v>
      </c>
      <c r="B11" s="9">
        <v>60</v>
      </c>
      <c r="C11" s="2">
        <v>0</v>
      </c>
      <c r="D11" s="2">
        <v>0</v>
      </c>
      <c r="E11" s="2">
        <v>20</v>
      </c>
      <c r="F11" s="2">
        <v>0</v>
      </c>
      <c r="G11" s="2">
        <v>0</v>
      </c>
      <c r="H11" s="2">
        <v>0</v>
      </c>
      <c r="I11" s="2">
        <v>0</v>
      </c>
      <c r="J11" s="2">
        <v>0</v>
      </c>
      <c r="K11" s="2"/>
      <c r="L11" s="2"/>
      <c r="M11" s="2"/>
      <c r="N11" s="2"/>
      <c r="O11" s="10">
        <f t="shared" si="0"/>
        <v>0.33333333333333331</v>
      </c>
      <c r="P11" s="9">
        <f t="shared" ref="P11:P24" si="1">SUM(C11:N11)</f>
        <v>20</v>
      </c>
    </row>
    <row r="12" spans="1:16" x14ac:dyDescent="0.25">
      <c r="A12" s="6" t="s">
        <v>99</v>
      </c>
      <c r="B12" s="4">
        <v>24840</v>
      </c>
      <c r="C12" s="1">
        <v>1174</v>
      </c>
      <c r="D12" s="1">
        <v>1793</v>
      </c>
      <c r="E12" s="1">
        <v>1608</v>
      </c>
      <c r="F12" s="1">
        <v>0</v>
      </c>
      <c r="G12" s="1">
        <v>0</v>
      </c>
      <c r="H12" s="1">
        <v>0</v>
      </c>
      <c r="I12" s="1">
        <v>0</v>
      </c>
      <c r="J12" s="1">
        <v>0</v>
      </c>
      <c r="K12" s="1"/>
      <c r="L12" s="1"/>
      <c r="M12" s="1"/>
      <c r="N12" s="1"/>
      <c r="O12" s="10">
        <f t="shared" si="0"/>
        <v>0.18417874396135267</v>
      </c>
      <c r="P12" s="9">
        <f>SUM(C12:N12)</f>
        <v>4575</v>
      </c>
    </row>
    <row r="13" spans="1:16" x14ac:dyDescent="0.25">
      <c r="A13" s="6" t="s">
        <v>100</v>
      </c>
      <c r="B13" s="4">
        <v>2052</v>
      </c>
      <c r="C13" s="1">
        <v>0</v>
      </c>
      <c r="D13" s="1">
        <v>25020</v>
      </c>
      <c r="E13" s="1">
        <v>10360</v>
      </c>
      <c r="F13" s="1">
        <v>0</v>
      </c>
      <c r="G13" s="1">
        <v>31500</v>
      </c>
      <c r="H13" s="1">
        <v>59500</v>
      </c>
      <c r="I13" s="1">
        <v>73500</v>
      </c>
      <c r="J13" s="1">
        <v>0</v>
      </c>
      <c r="K13" s="1"/>
      <c r="L13" s="1"/>
      <c r="M13" s="1"/>
      <c r="N13" s="1"/>
      <c r="O13" s="10">
        <f t="shared" si="0"/>
        <v>97.407407407407405</v>
      </c>
      <c r="P13" s="9">
        <f t="shared" si="1"/>
        <v>199880</v>
      </c>
    </row>
    <row r="14" spans="1:16" x14ac:dyDescent="0.25">
      <c r="A14" s="6" t="s">
        <v>101</v>
      </c>
      <c r="B14" s="4">
        <v>36580</v>
      </c>
      <c r="C14" s="1">
        <v>0</v>
      </c>
      <c r="D14" s="1">
        <v>591</v>
      </c>
      <c r="E14" s="1">
        <v>2619</v>
      </c>
      <c r="F14" s="1">
        <v>0</v>
      </c>
      <c r="G14" s="1">
        <v>0</v>
      </c>
      <c r="H14" s="1">
        <v>975</v>
      </c>
      <c r="I14" s="1">
        <v>0</v>
      </c>
      <c r="J14" s="1">
        <v>1302</v>
      </c>
      <c r="K14" s="1"/>
      <c r="L14" s="1"/>
      <c r="M14" s="1"/>
      <c r="N14" s="1"/>
      <c r="O14" s="10">
        <f t="shared" si="0"/>
        <v>0.15</v>
      </c>
      <c r="P14" s="9">
        <f t="shared" si="1"/>
        <v>5487</v>
      </c>
    </row>
    <row r="15" spans="1:16" x14ac:dyDescent="0.25">
      <c r="A15" s="5" t="s">
        <v>102</v>
      </c>
      <c r="B15" s="4">
        <v>324</v>
      </c>
      <c r="C15" s="1">
        <v>60</v>
      </c>
      <c r="D15" s="1">
        <v>137</v>
      </c>
      <c r="E15" s="1">
        <v>50</v>
      </c>
      <c r="F15" s="1">
        <v>63</v>
      </c>
      <c r="G15" s="1">
        <v>0</v>
      </c>
      <c r="H15" s="1">
        <v>0</v>
      </c>
      <c r="I15" s="1">
        <v>0</v>
      </c>
      <c r="J15" s="1">
        <v>0</v>
      </c>
      <c r="K15" s="1"/>
      <c r="L15" s="1"/>
      <c r="M15" s="1"/>
      <c r="N15" s="1"/>
      <c r="O15" s="10">
        <f t="shared" si="0"/>
        <v>0.95679012345679015</v>
      </c>
      <c r="P15" s="9">
        <f t="shared" si="1"/>
        <v>310</v>
      </c>
    </row>
    <row r="16" spans="1:16" x14ac:dyDescent="0.25">
      <c r="A16" s="6" t="s">
        <v>103</v>
      </c>
      <c r="B16" s="9">
        <v>1125</v>
      </c>
      <c r="C16" s="2">
        <v>89</v>
      </c>
      <c r="D16" s="2">
        <v>54</v>
      </c>
      <c r="E16" s="2">
        <v>52</v>
      </c>
      <c r="F16" s="2">
        <v>9</v>
      </c>
      <c r="G16" s="2">
        <v>6</v>
      </c>
      <c r="H16" s="2">
        <v>4</v>
      </c>
      <c r="I16" s="2">
        <v>0</v>
      </c>
      <c r="J16" s="1">
        <v>49</v>
      </c>
      <c r="K16" s="1"/>
      <c r="L16" s="1"/>
      <c r="M16" s="1"/>
      <c r="N16" s="1"/>
      <c r="O16" s="10">
        <f t="shared" si="0"/>
        <v>0.23377777777777778</v>
      </c>
      <c r="P16" s="9">
        <f t="shared" si="1"/>
        <v>263</v>
      </c>
    </row>
    <row r="17" spans="1:16" x14ac:dyDescent="0.25">
      <c r="A17" s="6" t="s">
        <v>104</v>
      </c>
      <c r="B17" s="4">
        <v>1099</v>
      </c>
      <c r="C17" s="1">
        <v>50</v>
      </c>
      <c r="D17" s="1">
        <v>50</v>
      </c>
      <c r="E17" s="1">
        <v>63</v>
      </c>
      <c r="F17" s="1">
        <v>0</v>
      </c>
      <c r="G17" s="1">
        <v>0</v>
      </c>
      <c r="H17" s="1">
        <v>0</v>
      </c>
      <c r="I17" s="1">
        <v>0</v>
      </c>
      <c r="J17" s="1">
        <v>0</v>
      </c>
      <c r="K17" s="1"/>
      <c r="L17" s="1"/>
      <c r="M17" s="1"/>
      <c r="N17" s="1"/>
      <c r="O17" s="10">
        <f t="shared" si="0"/>
        <v>0.14831665150136489</v>
      </c>
      <c r="P17" s="9">
        <f t="shared" si="1"/>
        <v>163</v>
      </c>
    </row>
    <row r="18" spans="1:16" x14ac:dyDescent="0.25">
      <c r="A18" s="6" t="s">
        <v>105</v>
      </c>
      <c r="B18" s="4">
        <v>427</v>
      </c>
      <c r="C18" s="1">
        <v>110</v>
      </c>
      <c r="D18" s="1">
        <v>131</v>
      </c>
      <c r="E18" s="1">
        <v>76</v>
      </c>
      <c r="F18" s="1">
        <v>0</v>
      </c>
      <c r="G18" s="1">
        <v>0</v>
      </c>
      <c r="H18" s="1">
        <v>6</v>
      </c>
      <c r="I18" s="1">
        <v>5</v>
      </c>
      <c r="J18" s="1">
        <v>1</v>
      </c>
      <c r="K18" s="1"/>
      <c r="L18" s="1"/>
      <c r="M18" s="1"/>
      <c r="N18" s="1"/>
      <c r="O18" s="10">
        <f t="shared" si="0"/>
        <v>0.77049180327868849</v>
      </c>
      <c r="P18" s="9">
        <f t="shared" si="1"/>
        <v>329</v>
      </c>
    </row>
    <row r="19" spans="1:16" x14ac:dyDescent="0.25">
      <c r="A19" s="6" t="s">
        <v>106</v>
      </c>
      <c r="B19" s="4">
        <v>837</v>
      </c>
      <c r="C19" s="1">
        <v>60</v>
      </c>
      <c r="D19" s="1">
        <v>112</v>
      </c>
      <c r="E19" s="1">
        <v>60</v>
      </c>
      <c r="F19" s="1">
        <v>0</v>
      </c>
      <c r="G19" s="1">
        <v>0</v>
      </c>
      <c r="H19" s="1">
        <v>0</v>
      </c>
      <c r="I19" s="1">
        <v>0</v>
      </c>
      <c r="J19" s="1">
        <v>0</v>
      </c>
      <c r="K19" s="1"/>
      <c r="L19" s="1"/>
      <c r="M19" s="1"/>
      <c r="N19" s="1"/>
      <c r="O19" s="10">
        <f t="shared" si="0"/>
        <v>0.27718040621266427</v>
      </c>
      <c r="P19" s="9">
        <f t="shared" si="1"/>
        <v>232</v>
      </c>
    </row>
    <row r="20" spans="1:16" x14ac:dyDescent="0.25">
      <c r="A20" s="6" t="s">
        <v>107</v>
      </c>
      <c r="B20" s="4">
        <v>118</v>
      </c>
      <c r="C20" s="1">
        <v>1</v>
      </c>
      <c r="D20" s="1">
        <v>0</v>
      </c>
      <c r="E20" s="1">
        <v>0</v>
      </c>
      <c r="F20" s="1">
        <v>0</v>
      </c>
      <c r="G20" s="1">
        <v>0</v>
      </c>
      <c r="H20" s="1">
        <v>0</v>
      </c>
      <c r="I20" s="1">
        <v>0</v>
      </c>
      <c r="J20" s="1">
        <v>0</v>
      </c>
      <c r="K20" s="1"/>
      <c r="L20" s="1"/>
      <c r="M20" s="1"/>
      <c r="N20" s="1"/>
      <c r="O20" s="10">
        <f t="shared" si="0"/>
        <v>8.4745762711864406E-3</v>
      </c>
      <c r="P20" s="9">
        <f t="shared" si="1"/>
        <v>1</v>
      </c>
    </row>
    <row r="21" spans="1:16" x14ac:dyDescent="0.25">
      <c r="A21" s="6" t="s">
        <v>108</v>
      </c>
      <c r="B21" s="4">
        <v>394</v>
      </c>
      <c r="C21" s="1">
        <v>37</v>
      </c>
      <c r="D21" s="1">
        <v>41</v>
      </c>
      <c r="E21" s="1">
        <v>6</v>
      </c>
      <c r="F21" s="1">
        <v>0</v>
      </c>
      <c r="G21" s="1">
        <v>0</v>
      </c>
      <c r="H21" s="1">
        <v>0</v>
      </c>
      <c r="I21" s="1">
        <v>0</v>
      </c>
      <c r="J21" s="1">
        <v>0</v>
      </c>
      <c r="K21" s="1"/>
      <c r="L21" s="1"/>
      <c r="M21" s="1"/>
      <c r="N21" s="1"/>
      <c r="O21" s="10">
        <f t="shared" si="0"/>
        <v>0.21319796954314721</v>
      </c>
      <c r="P21" s="9">
        <f t="shared" si="1"/>
        <v>84</v>
      </c>
    </row>
    <row r="22" spans="1:16" x14ac:dyDescent="0.25">
      <c r="A22" s="6" t="s">
        <v>109</v>
      </c>
      <c r="B22" s="4">
        <v>800</v>
      </c>
      <c r="C22" s="1">
        <v>49</v>
      </c>
      <c r="D22" s="1">
        <v>38</v>
      </c>
      <c r="E22" s="1">
        <v>0</v>
      </c>
      <c r="F22" s="1">
        <v>0</v>
      </c>
      <c r="G22" s="1">
        <v>0</v>
      </c>
      <c r="H22" s="1">
        <v>0</v>
      </c>
      <c r="I22" s="1">
        <v>0</v>
      </c>
      <c r="J22" s="1">
        <v>0</v>
      </c>
      <c r="K22" s="1"/>
      <c r="L22" s="1"/>
      <c r="M22" s="1"/>
      <c r="N22" s="1"/>
      <c r="O22" s="10">
        <f t="shared" si="0"/>
        <v>0.10875</v>
      </c>
      <c r="P22" s="9">
        <f t="shared" si="1"/>
        <v>87</v>
      </c>
    </row>
    <row r="23" spans="1:16" x14ac:dyDescent="0.25">
      <c r="A23" s="6" t="s">
        <v>110</v>
      </c>
      <c r="B23" s="4">
        <v>26480</v>
      </c>
      <c r="C23" s="1">
        <v>1000</v>
      </c>
      <c r="D23" s="1">
        <v>1370</v>
      </c>
      <c r="E23" s="1">
        <v>700</v>
      </c>
      <c r="F23" s="1">
        <v>0</v>
      </c>
      <c r="G23" s="1">
        <v>0</v>
      </c>
      <c r="H23" s="1">
        <v>0</v>
      </c>
      <c r="I23" s="1">
        <v>0</v>
      </c>
      <c r="J23" s="1">
        <v>0</v>
      </c>
      <c r="K23" s="1"/>
      <c r="L23" s="1"/>
      <c r="M23" s="1"/>
      <c r="N23" s="1"/>
      <c r="O23" s="10">
        <f t="shared" si="0"/>
        <v>0.11593655589123868</v>
      </c>
      <c r="P23" s="9">
        <f t="shared" si="1"/>
        <v>3070</v>
      </c>
    </row>
    <row r="24" spans="1:16" ht="30" x14ac:dyDescent="0.25">
      <c r="A24" s="6" t="s">
        <v>111</v>
      </c>
      <c r="B24" s="9">
        <v>1410</v>
      </c>
      <c r="C24" s="2">
        <v>0</v>
      </c>
      <c r="D24" s="2">
        <v>4</v>
      </c>
      <c r="E24" s="2">
        <v>46</v>
      </c>
      <c r="F24" s="2">
        <v>0</v>
      </c>
      <c r="G24" s="2">
        <v>0</v>
      </c>
      <c r="H24" s="2">
        <v>1</v>
      </c>
      <c r="I24" s="2">
        <v>0</v>
      </c>
      <c r="J24" s="2">
        <v>0</v>
      </c>
      <c r="K24" s="2"/>
      <c r="L24" s="2"/>
      <c r="M24" s="2"/>
      <c r="N24" s="2"/>
      <c r="O24" s="10">
        <f t="shared" si="0"/>
        <v>3.6170212765957444E-2</v>
      </c>
      <c r="P24" s="9">
        <f t="shared" si="1"/>
        <v>51</v>
      </c>
    </row>
    <row r="26" spans="1:16" x14ac:dyDescent="0.25">
      <c r="A26" t="s">
        <v>147</v>
      </c>
    </row>
    <row r="27" spans="1:16" x14ac:dyDescent="0.25">
      <c r="A27" t="s">
        <v>397</v>
      </c>
    </row>
    <row r="31" spans="1:16" x14ac:dyDescent="0.25">
      <c r="A31" t="s">
        <v>157</v>
      </c>
    </row>
  </sheetData>
  <mergeCells count="2">
    <mergeCell ref="A2:P2"/>
    <mergeCell ref="A3:P3"/>
  </mergeCells>
  <pageMargins left="0.7" right="0.7" top="0.75" bottom="0.75" header="0.3" footer="0.3"/>
  <pageSetup paperSize="5"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19"/>
  <sheetViews>
    <sheetView workbookViewId="0">
      <selection activeCell="A2" sqref="A2:P2"/>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362</v>
      </c>
      <c r="H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37" t="s">
        <v>364</v>
      </c>
      <c r="B7" s="9"/>
      <c r="C7" s="2"/>
      <c r="D7" s="2"/>
      <c r="E7" s="2"/>
      <c r="F7" s="2"/>
      <c r="G7" s="2"/>
      <c r="H7" s="2"/>
      <c r="I7" s="2"/>
      <c r="J7" s="2"/>
      <c r="K7" s="2"/>
      <c r="L7" s="2"/>
      <c r="M7" s="2"/>
      <c r="N7" s="2"/>
      <c r="O7" s="10"/>
      <c r="P7" s="9"/>
    </row>
    <row r="8" spans="1:16" ht="42.75" customHeight="1" x14ac:dyDescent="0.25">
      <c r="A8" s="37" t="s">
        <v>363</v>
      </c>
      <c r="B8" s="8"/>
      <c r="C8" s="6"/>
      <c r="D8" s="6"/>
      <c r="E8" s="6"/>
      <c r="F8" s="6"/>
      <c r="G8" s="6"/>
      <c r="H8" s="6"/>
      <c r="I8" s="6"/>
      <c r="J8" s="6"/>
      <c r="K8" s="6"/>
      <c r="L8" s="6"/>
      <c r="M8" s="6"/>
      <c r="N8" s="6"/>
      <c r="O8" s="10"/>
      <c r="P8" s="9"/>
    </row>
    <row r="9" spans="1:16" ht="30" x14ac:dyDescent="0.25">
      <c r="A9" s="37" t="s">
        <v>357</v>
      </c>
      <c r="B9" s="9"/>
      <c r="C9" s="2"/>
      <c r="D9" s="2"/>
      <c r="E9" s="2"/>
      <c r="F9" s="2"/>
      <c r="G9" s="2"/>
      <c r="H9" s="2"/>
      <c r="I9" s="2"/>
      <c r="J9" s="2"/>
      <c r="K9" s="2"/>
      <c r="L9" s="2"/>
      <c r="M9" s="2"/>
      <c r="N9" s="2"/>
      <c r="O9" s="10"/>
      <c r="P9" s="9"/>
    </row>
    <row r="10" spans="1:16" ht="30" x14ac:dyDescent="0.25">
      <c r="A10" s="37" t="s">
        <v>358</v>
      </c>
      <c r="B10" s="9"/>
      <c r="C10" s="2"/>
      <c r="D10" s="2"/>
      <c r="E10" s="2"/>
      <c r="F10" s="2"/>
      <c r="G10" s="2"/>
      <c r="H10" s="2"/>
      <c r="I10" s="2"/>
      <c r="J10" s="2"/>
      <c r="K10" s="2"/>
      <c r="L10" s="2"/>
      <c r="M10" s="2"/>
      <c r="N10" s="2"/>
      <c r="O10" s="10"/>
      <c r="P10" s="9"/>
    </row>
    <row r="11" spans="1:16" ht="30" x14ac:dyDescent="0.25">
      <c r="A11" s="37" t="s">
        <v>359</v>
      </c>
      <c r="B11" s="9"/>
      <c r="C11" s="2"/>
      <c r="D11" s="2"/>
      <c r="E11" s="2"/>
      <c r="F11" s="2"/>
      <c r="G11" s="2"/>
      <c r="H11" s="2"/>
      <c r="I11" s="2"/>
      <c r="J11" s="2"/>
      <c r="K11" s="2"/>
      <c r="L11" s="2"/>
      <c r="M11" s="2"/>
      <c r="N11" s="2"/>
      <c r="O11" s="10"/>
      <c r="P11" s="9"/>
    </row>
    <row r="12" spans="1:16" ht="30" x14ac:dyDescent="0.25">
      <c r="A12" s="37" t="s">
        <v>360</v>
      </c>
      <c r="B12" s="4"/>
      <c r="C12" s="1"/>
      <c r="D12" s="1"/>
      <c r="E12" s="1"/>
      <c r="F12" s="1"/>
      <c r="G12" s="1"/>
      <c r="H12" s="1"/>
      <c r="I12" s="1"/>
      <c r="J12" s="1"/>
      <c r="K12" s="1"/>
      <c r="L12" s="1"/>
      <c r="M12" s="1"/>
      <c r="N12" s="1"/>
      <c r="O12" s="10"/>
      <c r="P12" s="9"/>
    </row>
    <row r="14" spans="1:16" x14ac:dyDescent="0.25">
      <c r="A14" t="s">
        <v>147</v>
      </c>
    </row>
    <row r="15" spans="1:16" x14ac:dyDescent="0.25">
      <c r="A15" t="s">
        <v>365</v>
      </c>
    </row>
    <row r="19" spans="1:1" x14ac:dyDescent="0.25">
      <c r="A19" t="s">
        <v>361</v>
      </c>
    </row>
  </sheetData>
  <mergeCells count="2">
    <mergeCell ref="A2:P2"/>
    <mergeCell ref="A3:P3"/>
  </mergeCells>
  <pageMargins left="0.7" right="0.7" top="0.75" bottom="0.75" header="0.3" footer="0.3"/>
  <pageSetup paperSize="5"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19"/>
  <sheetViews>
    <sheetView workbookViewId="0">
      <selection activeCell="A15" sqref="A15"/>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180</v>
      </c>
      <c r="H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112</v>
      </c>
      <c r="B7" s="9">
        <v>26</v>
      </c>
      <c r="C7" s="2">
        <v>8</v>
      </c>
      <c r="D7" s="2">
        <v>3</v>
      </c>
      <c r="E7" s="2">
        <v>2</v>
      </c>
      <c r="F7" s="2">
        <v>0</v>
      </c>
      <c r="G7" s="2">
        <v>0</v>
      </c>
      <c r="H7" s="2">
        <v>0</v>
      </c>
      <c r="I7" s="2">
        <v>0</v>
      </c>
      <c r="J7" s="2">
        <v>0</v>
      </c>
      <c r="K7" s="2"/>
      <c r="L7" s="2"/>
      <c r="M7" s="2"/>
      <c r="N7" s="2"/>
      <c r="O7" s="10">
        <f>SUM(P7/B7*100%)</f>
        <v>0.5</v>
      </c>
      <c r="P7" s="9">
        <f>SUM(C7:N7)</f>
        <v>13</v>
      </c>
    </row>
    <row r="8" spans="1:16" ht="42.75" customHeight="1" x14ac:dyDescent="0.25">
      <c r="A8" s="6" t="s">
        <v>113</v>
      </c>
      <c r="B8" s="8">
        <v>48</v>
      </c>
      <c r="C8" s="6">
        <v>17</v>
      </c>
      <c r="D8" s="6">
        <v>21</v>
      </c>
      <c r="E8" s="6">
        <v>12</v>
      </c>
      <c r="F8" s="6">
        <v>3</v>
      </c>
      <c r="G8" s="6">
        <v>4</v>
      </c>
      <c r="H8" s="6">
        <v>5</v>
      </c>
      <c r="I8" s="6">
        <v>0</v>
      </c>
      <c r="J8" s="6">
        <v>12</v>
      </c>
      <c r="K8" s="6"/>
      <c r="L8" s="6"/>
      <c r="M8" s="6"/>
      <c r="N8" s="6"/>
      <c r="O8" s="10">
        <f t="shared" ref="O8:O12" si="0">SUM(P8/B8*100%)</f>
        <v>1.5416666666666667</v>
      </c>
      <c r="P8" s="9">
        <f t="shared" ref="P8:P12" si="1">SUM(C8:N8)</f>
        <v>74</v>
      </c>
    </row>
    <row r="9" spans="1:16" x14ac:dyDescent="0.25">
      <c r="A9" s="6" t="s">
        <v>114</v>
      </c>
      <c r="B9" s="9">
        <v>-12</v>
      </c>
      <c r="C9" s="2">
        <v>0</v>
      </c>
      <c r="D9" s="2">
        <v>3</v>
      </c>
      <c r="E9" s="2">
        <v>0</v>
      </c>
      <c r="F9" s="2">
        <v>0</v>
      </c>
      <c r="G9" s="2">
        <v>0</v>
      </c>
      <c r="H9" s="2">
        <v>0</v>
      </c>
      <c r="I9" s="2">
        <v>0</v>
      </c>
      <c r="J9" s="2">
        <v>0</v>
      </c>
      <c r="K9" s="2"/>
      <c r="L9" s="2"/>
      <c r="M9" s="2"/>
      <c r="N9" s="2"/>
      <c r="O9" s="10">
        <f t="shared" si="0"/>
        <v>-0.25</v>
      </c>
      <c r="P9" s="9">
        <f t="shared" si="1"/>
        <v>3</v>
      </c>
    </row>
    <row r="10" spans="1:16" x14ac:dyDescent="0.25">
      <c r="A10" s="6" t="s">
        <v>115</v>
      </c>
      <c r="B10" s="9">
        <v>1</v>
      </c>
      <c r="C10" s="2">
        <v>0</v>
      </c>
      <c r="D10" s="2">
        <v>0</v>
      </c>
      <c r="E10" s="2">
        <v>0</v>
      </c>
      <c r="F10" s="2">
        <v>0</v>
      </c>
      <c r="G10" s="2">
        <v>0</v>
      </c>
      <c r="H10" s="2">
        <v>0</v>
      </c>
      <c r="I10" s="2">
        <v>0</v>
      </c>
      <c r="J10" s="2">
        <v>0</v>
      </c>
      <c r="K10" s="2"/>
      <c r="L10" s="2"/>
      <c r="M10" s="2"/>
      <c r="N10" s="2"/>
      <c r="O10" s="10">
        <f t="shared" si="0"/>
        <v>0</v>
      </c>
      <c r="P10" s="9">
        <f t="shared" si="1"/>
        <v>0</v>
      </c>
    </row>
    <row r="11" spans="1:16" ht="45" x14ac:dyDescent="0.25">
      <c r="A11" s="6" t="s">
        <v>116</v>
      </c>
      <c r="B11" s="9">
        <v>80</v>
      </c>
      <c r="C11" s="2">
        <v>1</v>
      </c>
      <c r="D11" s="2">
        <v>4</v>
      </c>
      <c r="E11" s="2">
        <v>2</v>
      </c>
      <c r="F11" s="2">
        <v>0</v>
      </c>
      <c r="G11" s="2">
        <v>0</v>
      </c>
      <c r="H11" s="2">
        <v>0</v>
      </c>
      <c r="I11" s="2">
        <v>0</v>
      </c>
      <c r="J11" s="2">
        <v>0</v>
      </c>
      <c r="K11" s="2"/>
      <c r="L11" s="2"/>
      <c r="M11" s="2"/>
      <c r="N11" s="2"/>
      <c r="O11" s="10">
        <f t="shared" si="0"/>
        <v>8.7499999999999994E-2</v>
      </c>
      <c r="P11" s="9">
        <f t="shared" si="1"/>
        <v>7</v>
      </c>
    </row>
    <row r="12" spans="1:16" ht="30" x14ac:dyDescent="0.25">
      <c r="A12" s="6" t="s">
        <v>117</v>
      </c>
      <c r="B12" s="9">
        <v>5</v>
      </c>
      <c r="C12" s="2">
        <v>0</v>
      </c>
      <c r="D12" s="2">
        <v>0</v>
      </c>
      <c r="E12" s="2">
        <v>0</v>
      </c>
      <c r="F12" s="2">
        <v>0</v>
      </c>
      <c r="G12" s="2">
        <v>1</v>
      </c>
      <c r="H12" s="2">
        <v>0</v>
      </c>
      <c r="I12" s="2">
        <v>0</v>
      </c>
      <c r="J12" s="2">
        <v>0</v>
      </c>
      <c r="K12" s="2"/>
      <c r="L12" s="2"/>
      <c r="M12" s="2"/>
      <c r="N12" s="2"/>
      <c r="O12" s="10">
        <f t="shared" si="0"/>
        <v>0.2</v>
      </c>
      <c r="P12" s="9">
        <f t="shared" si="1"/>
        <v>1</v>
      </c>
    </row>
    <row r="14" spans="1:16" x14ac:dyDescent="0.25">
      <c r="A14" t="s">
        <v>147</v>
      </c>
    </row>
    <row r="15" spans="1:16" x14ac:dyDescent="0.25">
      <c r="A15" t="s">
        <v>398</v>
      </c>
      <c r="F15" t="s">
        <v>158</v>
      </c>
    </row>
    <row r="19" spans="1:1" x14ac:dyDescent="0.25">
      <c r="A19" t="s">
        <v>159</v>
      </c>
    </row>
  </sheetData>
  <mergeCells count="2">
    <mergeCell ref="A2:P2"/>
    <mergeCell ref="A3:P3"/>
  </mergeCells>
  <pageMargins left="0.7" right="0.7" top="0.75" bottom="0.75" header="0.3" footer="0.3"/>
  <pageSetup paperSize="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P18"/>
  <sheetViews>
    <sheetView workbookViewId="0">
      <selection activeCell="K10" sqref="K10"/>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118</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119</v>
      </c>
      <c r="B7" s="9">
        <v>1</v>
      </c>
      <c r="C7" s="2">
        <v>0</v>
      </c>
      <c r="D7" s="2">
        <v>0</v>
      </c>
      <c r="E7" s="2">
        <v>0</v>
      </c>
      <c r="F7" s="2">
        <v>0</v>
      </c>
      <c r="G7" s="2">
        <v>0</v>
      </c>
      <c r="H7" s="2">
        <v>0</v>
      </c>
      <c r="I7" s="2">
        <v>1</v>
      </c>
      <c r="J7" s="2">
        <v>0</v>
      </c>
      <c r="K7" s="2"/>
      <c r="L7" s="2"/>
      <c r="M7" s="2"/>
      <c r="N7" s="2"/>
      <c r="O7" s="38">
        <v>1</v>
      </c>
      <c r="P7" s="9">
        <f>SUM(C7:N7)</f>
        <v>1</v>
      </c>
    </row>
    <row r="8" spans="1:16" ht="42.75" customHeight="1" x14ac:dyDescent="0.25">
      <c r="A8" s="6" t="s">
        <v>120</v>
      </c>
      <c r="B8" s="8">
        <v>24</v>
      </c>
      <c r="C8" s="6">
        <v>2</v>
      </c>
      <c r="D8" s="6">
        <v>0</v>
      </c>
      <c r="E8" s="6">
        <v>0</v>
      </c>
      <c r="F8" s="6">
        <v>0</v>
      </c>
      <c r="G8" s="6">
        <v>0</v>
      </c>
      <c r="H8" s="6">
        <v>0</v>
      </c>
      <c r="I8" s="6">
        <v>0</v>
      </c>
      <c r="J8" s="6">
        <v>0</v>
      </c>
      <c r="K8" s="6"/>
      <c r="L8" s="6"/>
      <c r="M8" s="6"/>
      <c r="N8" s="6"/>
      <c r="O8" s="7">
        <v>8.3299999999999999E-2</v>
      </c>
      <c r="P8" s="9">
        <f>SUM(C8:N8)</f>
        <v>2</v>
      </c>
    </row>
    <row r="9" spans="1:16" ht="30" x14ac:dyDescent="0.25">
      <c r="A9" s="6" t="s">
        <v>121</v>
      </c>
      <c r="B9" s="9">
        <v>16</v>
      </c>
      <c r="C9" s="2">
        <v>0</v>
      </c>
      <c r="D9" s="2">
        <v>0</v>
      </c>
      <c r="E9" s="2">
        <v>0</v>
      </c>
      <c r="F9" s="2">
        <v>0</v>
      </c>
      <c r="G9" s="2">
        <v>0</v>
      </c>
      <c r="H9" s="2">
        <v>0</v>
      </c>
      <c r="I9" s="2">
        <v>0</v>
      </c>
      <c r="J9" s="2">
        <v>0</v>
      </c>
      <c r="K9" s="2"/>
      <c r="L9" s="2"/>
      <c r="M9" s="2"/>
      <c r="N9" s="2"/>
      <c r="O9" s="10">
        <v>0.47</v>
      </c>
      <c r="P9" s="9">
        <f>SUM(C9:N9)</f>
        <v>0</v>
      </c>
    </row>
    <row r="10" spans="1:16" ht="30" x14ac:dyDescent="0.25">
      <c r="A10" s="6" t="s">
        <v>122</v>
      </c>
      <c r="B10" s="9">
        <v>8</v>
      </c>
      <c r="C10" s="2">
        <v>0</v>
      </c>
      <c r="D10" s="2">
        <v>0</v>
      </c>
      <c r="E10" s="2">
        <v>0</v>
      </c>
      <c r="F10" s="2">
        <v>0</v>
      </c>
      <c r="G10" s="2">
        <v>0</v>
      </c>
      <c r="H10" s="2">
        <v>0</v>
      </c>
      <c r="I10" s="2">
        <v>0</v>
      </c>
      <c r="J10" s="2">
        <v>0</v>
      </c>
      <c r="K10" s="2"/>
      <c r="L10" s="2"/>
      <c r="M10" s="2"/>
      <c r="N10" s="2"/>
      <c r="O10" s="10">
        <v>0.2</v>
      </c>
      <c r="P10" s="9">
        <f>SUM(C10:N10)</f>
        <v>0</v>
      </c>
    </row>
    <row r="11" spans="1:16" x14ac:dyDescent="0.25">
      <c r="A11" s="6"/>
      <c r="B11" s="9"/>
      <c r="C11" s="2"/>
      <c r="D11" s="2"/>
      <c r="E11" s="2"/>
      <c r="F11" s="2"/>
      <c r="G11" s="2"/>
      <c r="H11" s="2"/>
      <c r="I11" s="2"/>
      <c r="J11" s="2"/>
      <c r="K11" s="2"/>
      <c r="L11" s="2"/>
      <c r="M11" s="2"/>
      <c r="N11" s="2"/>
      <c r="O11" s="10"/>
      <c r="P11" s="9"/>
    </row>
    <row r="13" spans="1:16" x14ac:dyDescent="0.25">
      <c r="A13" t="s">
        <v>147</v>
      </c>
    </row>
    <row r="14" spans="1:16" x14ac:dyDescent="0.25">
      <c r="A14" t="s">
        <v>399</v>
      </c>
    </row>
    <row r="18" spans="1:1" x14ac:dyDescent="0.25">
      <c r="A18" t="s">
        <v>160</v>
      </c>
    </row>
  </sheetData>
  <mergeCells count="2">
    <mergeCell ref="A2:P2"/>
    <mergeCell ref="A3:P3"/>
  </mergeCells>
  <pageMargins left="0.7" right="0.7" top="0.75" bottom="0.75" header="0.3" footer="0.3"/>
  <pageSetup paperSize="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P26"/>
  <sheetViews>
    <sheetView workbookViewId="0">
      <selection activeCell="A22" sqref="A22"/>
    </sheetView>
  </sheetViews>
  <sheetFormatPr baseColWidth="10" defaultRowHeight="15" x14ac:dyDescent="0.25"/>
  <cols>
    <col min="1" max="1" width="64.5703125" customWidth="1"/>
    <col min="2" max="2" width="7.85546875" customWidth="1"/>
    <col min="3" max="4" width="5.28515625" customWidth="1"/>
    <col min="5" max="11" width="6.140625" customWidth="1"/>
    <col min="12" max="12" width="6.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182</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45" x14ac:dyDescent="0.25">
      <c r="A7" s="6" t="s">
        <v>164</v>
      </c>
      <c r="B7" s="9">
        <v>3</v>
      </c>
      <c r="C7" s="2">
        <v>1</v>
      </c>
      <c r="D7" s="2">
        <v>1</v>
      </c>
      <c r="E7" s="2">
        <v>1</v>
      </c>
      <c r="F7" s="2">
        <v>0</v>
      </c>
      <c r="G7" s="2">
        <v>0</v>
      </c>
      <c r="H7" s="2">
        <v>0</v>
      </c>
      <c r="I7" s="2">
        <v>0</v>
      </c>
      <c r="J7" s="2">
        <v>0</v>
      </c>
      <c r="K7" s="2"/>
      <c r="L7" s="2"/>
      <c r="M7" s="2"/>
      <c r="N7" s="2"/>
      <c r="O7" s="10">
        <f>SUM(P7/B7*100%)</f>
        <v>1</v>
      </c>
      <c r="P7" s="9">
        <f>SUM(C7:N7)</f>
        <v>3</v>
      </c>
    </row>
    <row r="8" spans="1:16" ht="42.75" customHeight="1" x14ac:dyDescent="0.25">
      <c r="A8" s="6" t="s">
        <v>145</v>
      </c>
      <c r="B8" s="8">
        <v>2</v>
      </c>
      <c r="C8" s="6">
        <v>0</v>
      </c>
      <c r="D8" s="6">
        <v>0</v>
      </c>
      <c r="E8" s="6">
        <v>0</v>
      </c>
      <c r="F8" s="6">
        <v>0</v>
      </c>
      <c r="G8" s="6">
        <v>0</v>
      </c>
      <c r="H8" s="6">
        <v>0</v>
      </c>
      <c r="I8" s="6">
        <v>0</v>
      </c>
      <c r="J8" s="6">
        <v>1</v>
      </c>
      <c r="K8" s="6"/>
      <c r="L8" s="6"/>
      <c r="M8" s="6"/>
      <c r="N8" s="6"/>
      <c r="O8" s="10">
        <f t="shared" ref="O8:O19" si="0">SUM(P8/B8*100%)</f>
        <v>0.5</v>
      </c>
      <c r="P8" s="9">
        <f t="shared" ref="P8:P19" si="1">SUM(C8:N8)</f>
        <v>1</v>
      </c>
    </row>
    <row r="9" spans="1:16" ht="30" x14ac:dyDescent="0.25">
      <c r="A9" s="6" t="s">
        <v>123</v>
      </c>
      <c r="B9" s="9">
        <v>44</v>
      </c>
      <c r="C9" s="2">
        <v>0</v>
      </c>
      <c r="D9" s="2">
        <v>0</v>
      </c>
      <c r="E9" s="2">
        <v>1</v>
      </c>
      <c r="F9" s="2">
        <v>0</v>
      </c>
      <c r="G9" s="2">
        <v>0</v>
      </c>
      <c r="H9" s="2">
        <v>0</v>
      </c>
      <c r="I9" s="2">
        <v>0</v>
      </c>
      <c r="J9" s="2">
        <v>2</v>
      </c>
      <c r="K9" s="2"/>
      <c r="L9" s="2"/>
      <c r="M9" s="2"/>
      <c r="N9" s="2"/>
      <c r="O9" s="10">
        <f t="shared" si="0"/>
        <v>6.8181818181818177E-2</v>
      </c>
      <c r="P9" s="9">
        <f t="shared" si="1"/>
        <v>3</v>
      </c>
    </row>
    <row r="10" spans="1:16" x14ac:dyDescent="0.25">
      <c r="A10" s="6" t="s">
        <v>124</v>
      </c>
      <c r="B10" s="9">
        <v>50</v>
      </c>
      <c r="C10" s="2">
        <v>0</v>
      </c>
      <c r="D10" s="2">
        <v>0</v>
      </c>
      <c r="E10" s="2">
        <v>0</v>
      </c>
      <c r="F10" s="2">
        <v>0</v>
      </c>
      <c r="G10" s="2">
        <v>0</v>
      </c>
      <c r="H10" s="2">
        <v>0</v>
      </c>
      <c r="I10" s="2">
        <v>0</v>
      </c>
      <c r="J10" s="2">
        <v>0</v>
      </c>
      <c r="K10" s="2"/>
      <c r="L10" s="2"/>
      <c r="M10" s="2"/>
      <c r="N10" s="2"/>
      <c r="O10" s="10">
        <f t="shared" si="0"/>
        <v>0</v>
      </c>
      <c r="P10" s="9">
        <f t="shared" si="1"/>
        <v>0</v>
      </c>
    </row>
    <row r="11" spans="1:16" x14ac:dyDescent="0.25">
      <c r="A11" s="6" t="s">
        <v>125</v>
      </c>
      <c r="B11" s="9">
        <v>50</v>
      </c>
      <c r="C11" s="2">
        <v>0</v>
      </c>
      <c r="D11" s="2">
        <v>0</v>
      </c>
      <c r="E11" s="2">
        <v>0</v>
      </c>
      <c r="F11" s="2">
        <v>0</v>
      </c>
      <c r="G11" s="2">
        <v>0</v>
      </c>
      <c r="H11" s="2">
        <v>0</v>
      </c>
      <c r="I11" s="2">
        <v>0</v>
      </c>
      <c r="J11" s="2">
        <v>0</v>
      </c>
      <c r="K11" s="2"/>
      <c r="L11" s="2"/>
      <c r="M11" s="2"/>
      <c r="N11" s="2"/>
      <c r="O11" s="10">
        <f t="shared" si="0"/>
        <v>0</v>
      </c>
      <c r="P11" s="9">
        <f t="shared" si="1"/>
        <v>0</v>
      </c>
    </row>
    <row r="12" spans="1:16" x14ac:dyDescent="0.25">
      <c r="A12" s="6" t="s">
        <v>126</v>
      </c>
      <c r="B12" s="9">
        <v>50</v>
      </c>
      <c r="C12" s="2">
        <v>0</v>
      </c>
      <c r="D12" s="2">
        <v>0</v>
      </c>
      <c r="E12" s="2">
        <v>0</v>
      </c>
      <c r="F12" s="2">
        <v>0</v>
      </c>
      <c r="G12" s="2">
        <v>0</v>
      </c>
      <c r="H12" s="2">
        <v>0</v>
      </c>
      <c r="I12" s="2">
        <v>0</v>
      </c>
      <c r="J12" s="2">
        <v>0</v>
      </c>
      <c r="K12" s="2"/>
      <c r="L12" s="2"/>
      <c r="M12" s="2"/>
      <c r="N12" s="2"/>
      <c r="O12" s="10">
        <f t="shared" si="0"/>
        <v>0</v>
      </c>
      <c r="P12" s="9">
        <f t="shared" si="1"/>
        <v>0</v>
      </c>
    </row>
    <row r="13" spans="1:16" x14ac:dyDescent="0.25">
      <c r="A13" s="6" t="s">
        <v>127</v>
      </c>
      <c r="B13" s="9">
        <v>20000</v>
      </c>
      <c r="C13" s="2">
        <v>0</v>
      </c>
      <c r="D13" s="2">
        <v>0</v>
      </c>
      <c r="E13" s="2">
        <v>0</v>
      </c>
      <c r="F13" s="2">
        <v>0</v>
      </c>
      <c r="G13" s="2">
        <v>0</v>
      </c>
      <c r="H13" s="2">
        <v>0</v>
      </c>
      <c r="I13" s="2">
        <v>0</v>
      </c>
      <c r="J13" s="2">
        <v>0</v>
      </c>
      <c r="K13" s="2"/>
      <c r="L13" s="2"/>
      <c r="M13" s="2"/>
      <c r="N13" s="2"/>
      <c r="O13" s="10">
        <f t="shared" si="0"/>
        <v>0</v>
      </c>
      <c r="P13" s="9">
        <f t="shared" si="1"/>
        <v>0</v>
      </c>
    </row>
    <row r="14" spans="1:16" x14ac:dyDescent="0.25">
      <c r="A14" s="6" t="s">
        <v>128</v>
      </c>
      <c r="B14" s="9">
        <v>20000</v>
      </c>
      <c r="C14" s="2">
        <v>0</v>
      </c>
      <c r="D14" s="2">
        <v>0</v>
      </c>
      <c r="E14" s="2">
        <v>0</v>
      </c>
      <c r="F14" s="2">
        <v>0</v>
      </c>
      <c r="G14" s="2">
        <v>0</v>
      </c>
      <c r="H14" s="2">
        <v>0</v>
      </c>
      <c r="I14" s="2">
        <v>0</v>
      </c>
      <c r="J14" s="2">
        <v>0</v>
      </c>
      <c r="K14" s="2"/>
      <c r="L14" s="2"/>
      <c r="M14" s="2"/>
      <c r="N14" s="2"/>
      <c r="O14" s="10">
        <f t="shared" si="0"/>
        <v>0</v>
      </c>
      <c r="P14" s="9">
        <f t="shared" si="1"/>
        <v>0</v>
      </c>
    </row>
    <row r="15" spans="1:16" x14ac:dyDescent="0.25">
      <c r="A15" s="6" t="s">
        <v>129</v>
      </c>
      <c r="B15" s="9">
        <v>34</v>
      </c>
      <c r="C15" s="2">
        <v>0</v>
      </c>
      <c r="D15" s="2">
        <v>0</v>
      </c>
      <c r="E15" s="2">
        <v>0</v>
      </c>
      <c r="F15" s="2">
        <v>0</v>
      </c>
      <c r="G15" s="2">
        <v>0</v>
      </c>
      <c r="H15" s="2">
        <v>0</v>
      </c>
      <c r="I15" s="2">
        <v>0</v>
      </c>
      <c r="J15" s="2">
        <v>0</v>
      </c>
      <c r="K15" s="2"/>
      <c r="L15" s="2"/>
      <c r="M15" s="2"/>
      <c r="N15" s="2"/>
      <c r="O15" s="10">
        <f t="shared" si="0"/>
        <v>0</v>
      </c>
      <c r="P15" s="9">
        <f t="shared" si="1"/>
        <v>0</v>
      </c>
    </row>
    <row r="16" spans="1:16" x14ac:dyDescent="0.25">
      <c r="A16" s="6" t="s">
        <v>130</v>
      </c>
      <c r="B16" s="9">
        <v>29</v>
      </c>
      <c r="C16" s="2">
        <v>0</v>
      </c>
      <c r="D16" s="2">
        <v>0</v>
      </c>
      <c r="E16" s="2">
        <v>0</v>
      </c>
      <c r="F16" s="2">
        <v>0</v>
      </c>
      <c r="G16" s="2">
        <v>0</v>
      </c>
      <c r="H16" s="2">
        <v>0</v>
      </c>
      <c r="I16" s="2">
        <v>0</v>
      </c>
      <c r="J16" s="2">
        <v>0</v>
      </c>
      <c r="K16" s="2"/>
      <c r="L16" s="2"/>
      <c r="M16" s="2"/>
      <c r="N16" s="2"/>
      <c r="O16" s="10">
        <f t="shared" si="0"/>
        <v>0</v>
      </c>
      <c r="P16" s="9">
        <f t="shared" si="1"/>
        <v>0</v>
      </c>
    </row>
    <row r="17" spans="1:16" x14ac:dyDescent="0.25">
      <c r="A17" s="6" t="s">
        <v>131</v>
      </c>
      <c r="B17" s="9">
        <v>4</v>
      </c>
      <c r="C17" s="2">
        <v>0</v>
      </c>
      <c r="D17" s="2">
        <v>0</v>
      </c>
      <c r="E17" s="2">
        <v>0</v>
      </c>
      <c r="F17" s="2">
        <v>0</v>
      </c>
      <c r="G17" s="2">
        <v>0</v>
      </c>
      <c r="H17" s="2">
        <v>0</v>
      </c>
      <c r="I17" s="2">
        <v>0</v>
      </c>
      <c r="J17" s="2">
        <v>0</v>
      </c>
      <c r="K17" s="2"/>
      <c r="L17" s="2"/>
      <c r="M17" s="2"/>
      <c r="N17" s="2"/>
      <c r="O17" s="10">
        <f t="shared" si="0"/>
        <v>0</v>
      </c>
      <c r="P17" s="9">
        <f t="shared" si="1"/>
        <v>0</v>
      </c>
    </row>
    <row r="18" spans="1:16" ht="30" x14ac:dyDescent="0.25">
      <c r="A18" s="6" t="s">
        <v>165</v>
      </c>
      <c r="B18" s="9">
        <v>7</v>
      </c>
      <c r="C18" s="2">
        <v>1</v>
      </c>
      <c r="D18" s="2">
        <v>2</v>
      </c>
      <c r="E18" s="2">
        <v>2</v>
      </c>
      <c r="F18" s="2">
        <v>0</v>
      </c>
      <c r="G18" s="2">
        <v>0</v>
      </c>
      <c r="H18" s="2">
        <v>0</v>
      </c>
      <c r="I18" s="2">
        <v>1</v>
      </c>
      <c r="J18" s="2">
        <v>1</v>
      </c>
      <c r="K18" s="2"/>
      <c r="L18" s="2"/>
      <c r="M18" s="2"/>
      <c r="N18" s="2"/>
      <c r="O18" s="10">
        <f t="shared" si="0"/>
        <v>1</v>
      </c>
      <c r="P18" s="9">
        <f t="shared" si="1"/>
        <v>7</v>
      </c>
    </row>
    <row r="19" spans="1:16" ht="30" x14ac:dyDescent="0.25">
      <c r="A19" s="6" t="s">
        <v>132</v>
      </c>
      <c r="B19" s="9">
        <v>1</v>
      </c>
      <c r="C19" s="2">
        <v>1</v>
      </c>
      <c r="D19" s="2">
        <v>0</v>
      </c>
      <c r="E19" s="2">
        <v>0</v>
      </c>
      <c r="F19" s="2">
        <v>0</v>
      </c>
      <c r="G19" s="2">
        <v>0</v>
      </c>
      <c r="H19" s="2">
        <v>0</v>
      </c>
      <c r="I19" s="2">
        <v>0</v>
      </c>
      <c r="J19" s="2">
        <v>0</v>
      </c>
      <c r="K19" s="2"/>
      <c r="L19" s="2"/>
      <c r="M19" s="2"/>
      <c r="N19" s="2"/>
      <c r="O19" s="10">
        <f t="shared" si="0"/>
        <v>1</v>
      </c>
      <c r="P19" s="9">
        <f t="shared" si="1"/>
        <v>1</v>
      </c>
    </row>
    <row r="21" spans="1:16" x14ac:dyDescent="0.25">
      <c r="A21" t="s">
        <v>147</v>
      </c>
    </row>
    <row r="22" spans="1:16" x14ac:dyDescent="0.25">
      <c r="A22" t="s">
        <v>400</v>
      </c>
    </row>
    <row r="26" spans="1:16" x14ac:dyDescent="0.25">
      <c r="A26" t="s">
        <v>161</v>
      </c>
    </row>
  </sheetData>
  <mergeCells count="2">
    <mergeCell ref="A2:P2"/>
    <mergeCell ref="A3:P3"/>
  </mergeCells>
  <pageMargins left="0.7" right="0.7" top="0.75" bottom="0.75" header="0.3" footer="0.3"/>
  <pageSetup paperSize="5"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P20"/>
  <sheetViews>
    <sheetView workbookViewId="0">
      <selection activeCell="F11" sqref="F11"/>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181</v>
      </c>
      <c r="G5" s="13">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134</v>
      </c>
      <c r="B7" s="11">
        <v>1</v>
      </c>
      <c r="C7" s="2">
        <v>1</v>
      </c>
      <c r="D7" s="2">
        <v>4</v>
      </c>
      <c r="E7" s="2">
        <v>2</v>
      </c>
      <c r="F7" s="2">
        <v>5</v>
      </c>
      <c r="G7" s="2">
        <v>1</v>
      </c>
      <c r="H7" s="2">
        <v>3</v>
      </c>
      <c r="I7" s="2">
        <v>3</v>
      </c>
      <c r="J7" s="2">
        <v>5</v>
      </c>
      <c r="K7" s="2"/>
      <c r="L7" s="2"/>
      <c r="M7" s="2"/>
      <c r="N7" s="2"/>
      <c r="O7" s="10">
        <f>SUM(P7/B7*100%)</f>
        <v>24</v>
      </c>
      <c r="P7" s="9">
        <f>SUM(C7:N7)</f>
        <v>24</v>
      </c>
    </row>
    <row r="8" spans="1:16" ht="30.75" customHeight="1" x14ac:dyDescent="0.25">
      <c r="A8" s="6" t="s">
        <v>135</v>
      </c>
      <c r="B8" s="11">
        <v>1</v>
      </c>
      <c r="C8" s="6">
        <v>11</v>
      </c>
      <c r="D8" s="6">
        <v>5</v>
      </c>
      <c r="E8" s="6">
        <v>1</v>
      </c>
      <c r="F8" s="6">
        <v>0</v>
      </c>
      <c r="G8" s="6">
        <v>2</v>
      </c>
      <c r="H8" s="6">
        <v>1</v>
      </c>
      <c r="I8" s="6">
        <v>0</v>
      </c>
      <c r="J8" s="6">
        <v>0</v>
      </c>
      <c r="K8" s="6"/>
      <c r="L8" s="6"/>
      <c r="M8" s="6"/>
      <c r="N8" s="6"/>
      <c r="O8" s="10">
        <f t="shared" ref="O8:O13" si="0">SUM(P8/B8*100%)</f>
        <v>20</v>
      </c>
      <c r="P8" s="9">
        <f t="shared" ref="P8:P13" si="1">SUM(C8:N8)</f>
        <v>20</v>
      </c>
    </row>
    <row r="9" spans="1:16" ht="30" x14ac:dyDescent="0.25">
      <c r="A9" s="6" t="s">
        <v>136</v>
      </c>
      <c r="B9" s="11">
        <v>1</v>
      </c>
      <c r="C9" s="2">
        <v>53</v>
      </c>
      <c r="D9" s="2">
        <v>47</v>
      </c>
      <c r="E9" s="2">
        <v>81</v>
      </c>
      <c r="F9" s="2">
        <v>8</v>
      </c>
      <c r="G9" s="2">
        <v>2</v>
      </c>
      <c r="H9" s="2">
        <v>2</v>
      </c>
      <c r="I9" s="2">
        <v>10</v>
      </c>
      <c r="J9" s="2">
        <v>40</v>
      </c>
      <c r="K9" s="2"/>
      <c r="L9" s="2"/>
      <c r="M9" s="2"/>
      <c r="N9" s="2"/>
      <c r="O9" s="10">
        <f t="shared" si="0"/>
        <v>243</v>
      </c>
      <c r="P9" s="9">
        <f t="shared" si="1"/>
        <v>243</v>
      </c>
    </row>
    <row r="10" spans="1:16" ht="45" x14ac:dyDescent="0.25">
      <c r="A10" s="6" t="s">
        <v>137</v>
      </c>
      <c r="B10" s="11">
        <v>1</v>
      </c>
      <c r="C10" s="50" t="s">
        <v>406</v>
      </c>
      <c r="D10" s="51"/>
      <c r="E10" s="51"/>
      <c r="F10" s="51"/>
      <c r="G10" s="51"/>
      <c r="H10" s="51"/>
      <c r="I10" s="51"/>
      <c r="J10" s="51"/>
      <c r="K10" s="51"/>
      <c r="L10" s="51"/>
      <c r="M10" s="51"/>
      <c r="N10" s="52"/>
      <c r="O10" s="10">
        <f t="shared" si="0"/>
        <v>0</v>
      </c>
      <c r="P10" s="9">
        <f t="shared" si="1"/>
        <v>0</v>
      </c>
    </row>
    <row r="11" spans="1:16" ht="60" x14ac:dyDescent="0.25">
      <c r="A11" s="6" t="s">
        <v>138</v>
      </c>
      <c r="B11" s="9">
        <v>5</v>
      </c>
      <c r="C11" s="2">
        <v>0</v>
      </c>
      <c r="D11" s="2">
        <v>1</v>
      </c>
      <c r="E11" s="2">
        <v>2</v>
      </c>
      <c r="F11" s="2">
        <v>0</v>
      </c>
      <c r="G11" s="2">
        <v>0</v>
      </c>
      <c r="H11" s="2">
        <v>0</v>
      </c>
      <c r="I11" s="2">
        <v>0</v>
      </c>
      <c r="J11" s="2">
        <v>0</v>
      </c>
      <c r="K11" s="2"/>
      <c r="L11" s="2"/>
      <c r="M11" s="2"/>
      <c r="N11" s="2"/>
      <c r="O11" s="10">
        <f t="shared" si="0"/>
        <v>0.6</v>
      </c>
      <c r="P11" s="9">
        <f t="shared" si="1"/>
        <v>3</v>
      </c>
    </row>
    <row r="12" spans="1:16" ht="30" x14ac:dyDescent="0.25">
      <c r="A12" s="6" t="s">
        <v>139</v>
      </c>
      <c r="B12" s="11">
        <v>1</v>
      </c>
      <c r="C12" s="2">
        <v>0</v>
      </c>
      <c r="D12" s="2">
        <v>0</v>
      </c>
      <c r="E12" s="2">
        <v>0</v>
      </c>
      <c r="F12" s="2">
        <v>1</v>
      </c>
      <c r="G12" s="2">
        <v>1</v>
      </c>
      <c r="H12" s="2">
        <v>0</v>
      </c>
      <c r="I12" s="2">
        <v>0</v>
      </c>
      <c r="J12" s="2">
        <v>0</v>
      </c>
      <c r="K12" s="2"/>
      <c r="L12" s="2"/>
      <c r="M12" s="2"/>
      <c r="N12" s="2"/>
      <c r="O12" s="10">
        <f t="shared" si="0"/>
        <v>2</v>
      </c>
      <c r="P12" s="9">
        <f t="shared" si="1"/>
        <v>2</v>
      </c>
    </row>
    <row r="13" spans="1:16" ht="45" x14ac:dyDescent="0.25">
      <c r="A13" s="6" t="s">
        <v>140</v>
      </c>
      <c r="B13" s="9">
        <v>6</v>
      </c>
      <c r="C13" s="2">
        <v>0</v>
      </c>
      <c r="D13" s="2">
        <v>0</v>
      </c>
      <c r="E13" s="2">
        <v>0</v>
      </c>
      <c r="F13" s="2">
        <v>0</v>
      </c>
      <c r="G13" s="2">
        <v>0</v>
      </c>
      <c r="H13" s="2">
        <v>0</v>
      </c>
      <c r="I13" s="2">
        <v>0</v>
      </c>
      <c r="J13" s="2">
        <v>0</v>
      </c>
      <c r="K13" s="2"/>
      <c r="L13" s="2"/>
      <c r="M13" s="2"/>
      <c r="N13" s="2"/>
      <c r="O13" s="10">
        <f t="shared" si="0"/>
        <v>0</v>
      </c>
      <c r="P13" s="9">
        <f t="shared" si="1"/>
        <v>0</v>
      </c>
    </row>
    <row r="15" spans="1:16" x14ac:dyDescent="0.25">
      <c r="A15" t="s">
        <v>147</v>
      </c>
    </row>
    <row r="16" spans="1:16" x14ac:dyDescent="0.25">
      <c r="A16" t="s">
        <v>401</v>
      </c>
    </row>
    <row r="20" spans="1:1" x14ac:dyDescent="0.25">
      <c r="A20" t="s">
        <v>162</v>
      </c>
    </row>
  </sheetData>
  <mergeCells count="3">
    <mergeCell ref="A2:P2"/>
    <mergeCell ref="A3:P3"/>
    <mergeCell ref="C10:N10"/>
  </mergeCells>
  <pageMargins left="0.7" right="0.7" top="0.75" bottom="0.75" header="0.3" footer="0.3"/>
  <pageSetup paperSize="5"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P103"/>
  <sheetViews>
    <sheetView workbookViewId="0">
      <selection activeCell="O97" sqref="O97"/>
    </sheetView>
  </sheetViews>
  <sheetFormatPr baseColWidth="10" defaultRowHeight="15" x14ac:dyDescent="0.25"/>
  <cols>
    <col min="1" max="1" width="64.5703125" customWidth="1"/>
    <col min="2" max="2" width="7.85546875" customWidth="1"/>
    <col min="3" max="10" width="6.140625" customWidth="1"/>
    <col min="11" max="11" width="7" customWidth="1"/>
    <col min="12" max="12" width="5.28515625" customWidth="1"/>
    <col min="13" max="13" width="6.140625" customWidth="1"/>
    <col min="14" max="14" width="4.85546875" customWidth="1"/>
    <col min="15" max="15" width="7.710937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308</v>
      </c>
      <c r="G5" s="13">
        <v>2020</v>
      </c>
    </row>
    <row r="6" spans="1:16" x14ac:dyDescent="0.25">
      <c r="A6" s="14" t="s">
        <v>184</v>
      </c>
      <c r="B6" s="15" t="s">
        <v>2</v>
      </c>
      <c r="C6" s="16" t="s">
        <v>4</v>
      </c>
      <c r="D6" s="16" t="s">
        <v>3</v>
      </c>
      <c r="E6" s="16" t="s">
        <v>5</v>
      </c>
      <c r="F6" s="16" t="s">
        <v>6</v>
      </c>
      <c r="G6" s="16" t="s">
        <v>7</v>
      </c>
      <c r="H6" s="16" t="s">
        <v>8</v>
      </c>
      <c r="I6" s="16" t="s">
        <v>9</v>
      </c>
      <c r="J6" s="16" t="s">
        <v>10</v>
      </c>
      <c r="K6" s="16" t="s">
        <v>11</v>
      </c>
      <c r="L6" s="16" t="s">
        <v>12</v>
      </c>
      <c r="M6" s="16" t="s">
        <v>13</v>
      </c>
      <c r="N6" s="16" t="s">
        <v>185</v>
      </c>
      <c r="O6" s="16" t="s">
        <v>16</v>
      </c>
      <c r="P6" s="16" t="s">
        <v>186</v>
      </c>
    </row>
    <row r="7" spans="1:16" ht="30" x14ac:dyDescent="0.25">
      <c r="A7" s="5" t="s">
        <v>187</v>
      </c>
      <c r="B7" s="2">
        <v>557.69000000000005</v>
      </c>
      <c r="C7" s="9">
        <v>0</v>
      </c>
      <c r="D7" s="9">
        <v>0</v>
      </c>
      <c r="E7" s="9">
        <v>0</v>
      </c>
      <c r="F7" s="9">
        <v>0</v>
      </c>
      <c r="G7" s="9">
        <v>0</v>
      </c>
      <c r="H7" s="9">
        <v>0</v>
      </c>
      <c r="I7" s="9">
        <v>160</v>
      </c>
      <c r="J7" s="9">
        <v>0</v>
      </c>
      <c r="K7" s="9">
        <v>0</v>
      </c>
      <c r="L7" s="17"/>
      <c r="M7" s="9"/>
      <c r="N7" s="9"/>
      <c r="O7" s="9">
        <f>SUM(C7:M7)</f>
        <v>160</v>
      </c>
      <c r="P7" s="9" t="s">
        <v>407</v>
      </c>
    </row>
    <row r="8" spans="1:16" ht="45" x14ac:dyDescent="0.25">
      <c r="A8" s="5" t="s">
        <v>188</v>
      </c>
      <c r="B8" s="2" t="s">
        <v>189</v>
      </c>
      <c r="C8" s="9">
        <v>0</v>
      </c>
      <c r="D8" s="9">
        <v>0</v>
      </c>
      <c r="E8" s="9">
        <v>0</v>
      </c>
      <c r="F8" s="9">
        <v>0</v>
      </c>
      <c r="G8" s="9">
        <v>0</v>
      </c>
      <c r="H8" s="9">
        <v>0</v>
      </c>
      <c r="I8" s="9">
        <v>0</v>
      </c>
      <c r="J8" s="9">
        <v>0</v>
      </c>
      <c r="K8" s="9">
        <v>0</v>
      </c>
      <c r="L8" s="9"/>
      <c r="M8" s="9"/>
      <c r="N8" s="9"/>
      <c r="O8" s="9">
        <v>0</v>
      </c>
      <c r="P8" s="9">
        <v>0</v>
      </c>
    </row>
    <row r="9" spans="1:16" ht="150" x14ac:dyDescent="0.25">
      <c r="A9" s="5" t="s">
        <v>190</v>
      </c>
      <c r="B9" s="2">
        <v>58405.03</v>
      </c>
      <c r="C9" s="9">
        <v>0</v>
      </c>
      <c r="D9" s="9">
        <v>0</v>
      </c>
      <c r="E9" s="9">
        <v>0</v>
      </c>
      <c r="F9" s="9">
        <v>0</v>
      </c>
      <c r="G9" s="9">
        <v>0</v>
      </c>
      <c r="H9" s="9">
        <v>0</v>
      </c>
      <c r="I9" s="9">
        <v>0</v>
      </c>
      <c r="J9" s="9">
        <v>0</v>
      </c>
      <c r="K9" s="9">
        <v>0</v>
      </c>
      <c r="L9" s="9"/>
      <c r="M9" s="9"/>
      <c r="N9" s="9"/>
      <c r="O9" s="9">
        <f>N9+M9+L9+K9+J9</f>
        <v>0</v>
      </c>
      <c r="P9" s="11">
        <v>0</v>
      </c>
    </row>
    <row r="10" spans="1:16" ht="60" x14ac:dyDescent="0.25">
      <c r="A10" s="5" t="s">
        <v>191</v>
      </c>
      <c r="B10" s="2" t="s">
        <v>192</v>
      </c>
      <c r="C10" s="9">
        <v>0</v>
      </c>
      <c r="D10" s="9">
        <v>0</v>
      </c>
      <c r="E10" s="9">
        <v>0</v>
      </c>
      <c r="F10" s="9">
        <v>0</v>
      </c>
      <c r="G10" s="9">
        <v>0</v>
      </c>
      <c r="H10" s="9">
        <v>0</v>
      </c>
      <c r="I10" s="9">
        <v>0</v>
      </c>
      <c r="J10" s="9">
        <v>0</v>
      </c>
      <c r="K10" s="9">
        <v>1656</v>
      </c>
      <c r="L10" s="9"/>
      <c r="M10" s="9"/>
      <c r="N10" s="9"/>
      <c r="O10" s="9">
        <v>1656</v>
      </c>
      <c r="P10" s="11">
        <v>0.08</v>
      </c>
    </row>
    <row r="11" spans="1:16" ht="45" x14ac:dyDescent="0.25">
      <c r="A11" s="5" t="s">
        <v>193</v>
      </c>
      <c r="B11" s="2">
        <v>4235.16</v>
      </c>
      <c r="C11" s="9">
        <v>0</v>
      </c>
      <c r="D11" s="9">
        <v>0</v>
      </c>
      <c r="E11" s="9">
        <v>0</v>
      </c>
      <c r="F11" s="9">
        <v>0</v>
      </c>
      <c r="G11" s="9">
        <v>0</v>
      </c>
      <c r="H11" s="9">
        <v>0</v>
      </c>
      <c r="I11" s="9">
        <v>0</v>
      </c>
      <c r="J11" s="9">
        <v>0</v>
      </c>
      <c r="K11" s="9">
        <v>3645</v>
      </c>
      <c r="L11" s="9"/>
      <c r="M11" s="9"/>
      <c r="N11" s="9"/>
      <c r="O11" s="9">
        <v>3645</v>
      </c>
      <c r="P11" s="11">
        <v>0.86</v>
      </c>
    </row>
    <row r="12" spans="1:16" ht="30" x14ac:dyDescent="0.25">
      <c r="A12" s="5" t="s">
        <v>194</v>
      </c>
      <c r="B12" s="2" t="s">
        <v>195</v>
      </c>
      <c r="C12" s="9">
        <v>0</v>
      </c>
      <c r="D12" s="9">
        <v>0</v>
      </c>
      <c r="E12" s="9">
        <v>0</v>
      </c>
      <c r="F12" s="9">
        <v>0</v>
      </c>
      <c r="G12" s="9">
        <v>0</v>
      </c>
      <c r="H12" s="9">
        <v>0</v>
      </c>
      <c r="I12" s="9">
        <v>1</v>
      </c>
      <c r="J12" s="9">
        <v>0</v>
      </c>
      <c r="K12" s="9">
        <v>0</v>
      </c>
      <c r="L12" s="9"/>
      <c r="M12" s="9"/>
      <c r="N12" s="9"/>
      <c r="O12" s="18">
        <v>1</v>
      </c>
      <c r="P12" s="11">
        <v>1</v>
      </c>
    </row>
    <row r="13" spans="1:16" ht="30" x14ac:dyDescent="0.25">
      <c r="A13" s="5" t="s">
        <v>196</v>
      </c>
      <c r="B13" s="39">
        <v>100</v>
      </c>
      <c r="C13" s="9">
        <v>0</v>
      </c>
      <c r="D13" s="9">
        <v>25</v>
      </c>
      <c r="E13" s="9">
        <v>40</v>
      </c>
      <c r="F13" s="9">
        <v>35</v>
      </c>
      <c r="G13" s="9">
        <v>0</v>
      </c>
      <c r="H13" s="9">
        <v>0</v>
      </c>
      <c r="I13" s="9">
        <v>0</v>
      </c>
      <c r="J13" s="9">
        <v>0</v>
      </c>
      <c r="K13" s="9">
        <v>0</v>
      </c>
      <c r="L13" s="9"/>
      <c r="M13" s="9"/>
      <c r="N13" s="9"/>
      <c r="O13" s="18">
        <v>100</v>
      </c>
      <c r="P13" s="11">
        <v>1</v>
      </c>
    </row>
    <row r="14" spans="1:16" ht="45" x14ac:dyDescent="0.25">
      <c r="A14" s="5" t="s">
        <v>197</v>
      </c>
      <c r="B14" s="39">
        <v>1000</v>
      </c>
      <c r="C14" s="9">
        <v>0</v>
      </c>
      <c r="D14" s="9">
        <v>55</v>
      </c>
      <c r="E14" s="9">
        <v>50</v>
      </c>
      <c r="F14" s="9">
        <v>53</v>
      </c>
      <c r="G14" s="9">
        <v>55</v>
      </c>
      <c r="H14" s="9">
        <v>50</v>
      </c>
      <c r="I14" s="9">
        <v>52</v>
      </c>
      <c r="J14" s="9">
        <v>50</v>
      </c>
      <c r="K14" s="9">
        <v>150</v>
      </c>
      <c r="L14" s="9"/>
      <c r="M14" s="9"/>
      <c r="N14" s="9"/>
      <c r="O14" s="19">
        <v>515</v>
      </c>
      <c r="P14" s="11">
        <v>0.52</v>
      </c>
    </row>
    <row r="15" spans="1:16" ht="30" x14ac:dyDescent="0.25">
      <c r="A15" s="5" t="s">
        <v>198</v>
      </c>
      <c r="B15" s="2" t="s">
        <v>195</v>
      </c>
      <c r="C15" s="9">
        <v>0</v>
      </c>
      <c r="D15" s="9">
        <v>0</v>
      </c>
      <c r="E15" s="9">
        <v>0</v>
      </c>
      <c r="F15" s="9">
        <v>0</v>
      </c>
      <c r="G15" s="9">
        <v>0</v>
      </c>
      <c r="H15" s="9">
        <v>0</v>
      </c>
      <c r="I15" s="9">
        <v>1</v>
      </c>
      <c r="J15" s="9">
        <v>0</v>
      </c>
      <c r="K15" s="9">
        <v>0</v>
      </c>
      <c r="L15" s="9"/>
      <c r="M15" s="9"/>
      <c r="N15" s="9"/>
      <c r="O15" s="18">
        <v>1</v>
      </c>
      <c r="P15" s="11">
        <v>1</v>
      </c>
    </row>
    <row r="16" spans="1:16" ht="30" x14ac:dyDescent="0.25">
      <c r="A16" s="5" t="s">
        <v>199</v>
      </c>
      <c r="B16" s="2">
        <v>607.5</v>
      </c>
      <c r="C16" s="9">
        <v>0</v>
      </c>
      <c r="D16" s="9">
        <v>0</v>
      </c>
      <c r="E16" s="9">
        <v>35</v>
      </c>
      <c r="F16" s="9">
        <v>40</v>
      </c>
      <c r="G16" s="9">
        <v>70</v>
      </c>
      <c r="H16" s="9">
        <v>63</v>
      </c>
      <c r="I16" s="9">
        <v>58</v>
      </c>
      <c r="J16" s="9">
        <v>25</v>
      </c>
      <c r="K16" s="9">
        <v>15</v>
      </c>
      <c r="L16" s="9"/>
      <c r="M16" s="9"/>
      <c r="N16" s="9"/>
      <c r="O16" s="9" t="s">
        <v>408</v>
      </c>
      <c r="P16" s="20">
        <v>0.69</v>
      </c>
    </row>
    <row r="17" spans="1:16" ht="30" x14ac:dyDescent="0.25">
      <c r="A17" s="5" t="s">
        <v>200</v>
      </c>
      <c r="B17" s="2" t="s">
        <v>201</v>
      </c>
      <c r="C17" s="9">
        <v>0</v>
      </c>
      <c r="D17" s="9">
        <v>0</v>
      </c>
      <c r="E17" s="21">
        <v>0</v>
      </c>
      <c r="F17" s="21">
        <v>0</v>
      </c>
      <c r="G17" s="21">
        <v>0</v>
      </c>
      <c r="H17" s="21">
        <v>50</v>
      </c>
      <c r="I17" s="21">
        <v>50</v>
      </c>
      <c r="J17" s="21">
        <v>50</v>
      </c>
      <c r="K17" s="17">
        <v>50</v>
      </c>
      <c r="L17" s="9"/>
      <c r="M17" s="9"/>
      <c r="N17" s="9"/>
      <c r="O17" s="9">
        <v>200</v>
      </c>
      <c r="P17" s="11">
        <v>1</v>
      </c>
    </row>
    <row r="18" spans="1:16" ht="45" x14ac:dyDescent="0.25">
      <c r="A18" s="5" t="s">
        <v>202</v>
      </c>
      <c r="B18" s="2" t="s">
        <v>195</v>
      </c>
      <c r="C18" s="9">
        <v>0</v>
      </c>
      <c r="D18" s="9">
        <v>0</v>
      </c>
      <c r="E18" s="9">
        <v>0</v>
      </c>
      <c r="F18" s="9">
        <v>0</v>
      </c>
      <c r="G18" s="9">
        <v>0</v>
      </c>
      <c r="H18" s="9">
        <v>0</v>
      </c>
      <c r="I18" s="9">
        <v>0</v>
      </c>
      <c r="J18" s="9">
        <v>0</v>
      </c>
      <c r="K18" s="9">
        <v>0</v>
      </c>
      <c r="L18" s="9"/>
      <c r="M18" s="9"/>
      <c r="N18" s="9"/>
      <c r="O18" s="9">
        <v>0</v>
      </c>
      <c r="P18" s="9">
        <v>0</v>
      </c>
    </row>
    <row r="19" spans="1:16" ht="45" x14ac:dyDescent="0.25">
      <c r="A19" s="5" t="s">
        <v>203</v>
      </c>
      <c r="B19" s="2" t="s">
        <v>195</v>
      </c>
      <c r="C19" s="9">
        <v>0</v>
      </c>
      <c r="D19" s="9">
        <v>0</v>
      </c>
      <c r="E19" s="9">
        <v>0</v>
      </c>
      <c r="F19" s="9">
        <v>0</v>
      </c>
      <c r="G19" s="9">
        <v>0</v>
      </c>
      <c r="H19" s="9">
        <v>0</v>
      </c>
      <c r="I19" s="9">
        <v>0</v>
      </c>
      <c r="J19" s="9">
        <v>0</v>
      </c>
      <c r="K19" s="9">
        <v>0</v>
      </c>
      <c r="L19" s="9"/>
      <c r="M19" s="9"/>
      <c r="N19" s="9"/>
      <c r="O19" s="9">
        <v>0</v>
      </c>
      <c r="P19" s="9">
        <v>0</v>
      </c>
    </row>
    <row r="20" spans="1:16" ht="30" x14ac:dyDescent="0.25">
      <c r="A20" s="5" t="s">
        <v>204</v>
      </c>
      <c r="B20" s="2" t="s">
        <v>205</v>
      </c>
      <c r="C20" s="9">
        <v>0</v>
      </c>
      <c r="D20" s="9">
        <v>0</v>
      </c>
      <c r="E20" s="9">
        <v>0</v>
      </c>
      <c r="F20" s="9">
        <v>0</v>
      </c>
      <c r="G20" s="9">
        <v>0</v>
      </c>
      <c r="H20" s="9">
        <v>0</v>
      </c>
      <c r="I20" s="9">
        <v>0</v>
      </c>
      <c r="J20" s="9">
        <v>0</v>
      </c>
      <c r="K20" s="9">
        <v>0</v>
      </c>
      <c r="L20" s="9"/>
      <c r="M20" s="9"/>
      <c r="N20" s="9"/>
      <c r="O20" s="9">
        <v>0</v>
      </c>
      <c r="P20" s="9">
        <v>0</v>
      </c>
    </row>
    <row r="21" spans="1:16" x14ac:dyDescent="0.25">
      <c r="A21" s="5" t="s">
        <v>206</v>
      </c>
      <c r="B21" s="2" t="s">
        <v>207</v>
      </c>
      <c r="C21" s="9">
        <v>0</v>
      </c>
      <c r="D21" s="9">
        <v>0</v>
      </c>
      <c r="E21" s="9">
        <v>0</v>
      </c>
      <c r="F21" s="9">
        <v>0</v>
      </c>
      <c r="G21" s="9">
        <v>2.5</v>
      </c>
      <c r="H21" s="9">
        <v>1.5</v>
      </c>
      <c r="I21" s="9">
        <v>2.5</v>
      </c>
      <c r="J21" s="9">
        <v>0</v>
      </c>
      <c r="K21" s="9">
        <v>0</v>
      </c>
      <c r="L21" s="9"/>
      <c r="M21" s="9"/>
      <c r="N21" s="9"/>
      <c r="O21" s="22">
        <v>6.5</v>
      </c>
      <c r="P21" s="11">
        <v>1</v>
      </c>
    </row>
    <row r="22" spans="1:16" ht="45" x14ac:dyDescent="0.25">
      <c r="A22" s="5" t="s">
        <v>208</v>
      </c>
      <c r="B22" s="2" t="s">
        <v>209</v>
      </c>
      <c r="C22" s="9">
        <v>0</v>
      </c>
      <c r="D22" s="9">
        <v>0</v>
      </c>
      <c r="E22" s="9">
        <v>0</v>
      </c>
      <c r="F22" s="9">
        <v>0</v>
      </c>
      <c r="G22" s="9">
        <v>0</v>
      </c>
      <c r="H22" s="9">
        <v>0</v>
      </c>
      <c r="I22" s="9">
        <v>0</v>
      </c>
      <c r="J22" s="9">
        <v>0</v>
      </c>
      <c r="K22" s="9">
        <v>0</v>
      </c>
      <c r="L22" s="9"/>
      <c r="M22" s="9"/>
      <c r="N22" s="9"/>
      <c r="O22" s="9">
        <v>0</v>
      </c>
      <c r="P22" s="9">
        <v>0</v>
      </c>
    </row>
    <row r="23" spans="1:16" ht="30" x14ac:dyDescent="0.25">
      <c r="A23" s="5" t="s">
        <v>210</v>
      </c>
      <c r="B23" s="2" t="s">
        <v>211</v>
      </c>
      <c r="C23" s="9">
        <v>0</v>
      </c>
      <c r="D23" s="9">
        <v>0</v>
      </c>
      <c r="E23" s="9">
        <v>0</v>
      </c>
      <c r="F23" s="9">
        <v>0</v>
      </c>
      <c r="G23" s="9">
        <v>0</v>
      </c>
      <c r="H23" s="9">
        <v>0</v>
      </c>
      <c r="I23" s="9">
        <v>0</v>
      </c>
      <c r="J23" s="9">
        <v>0</v>
      </c>
      <c r="K23" s="9">
        <v>0</v>
      </c>
      <c r="L23" s="9"/>
      <c r="M23" s="9"/>
      <c r="N23" s="9"/>
      <c r="O23" s="9">
        <v>0</v>
      </c>
      <c r="P23" s="9">
        <v>0</v>
      </c>
    </row>
    <row r="24" spans="1:16" ht="30" x14ac:dyDescent="0.25">
      <c r="A24" s="5" t="s">
        <v>212</v>
      </c>
      <c r="B24" s="2" t="s">
        <v>213</v>
      </c>
      <c r="C24" s="9">
        <v>0</v>
      </c>
      <c r="D24" s="9">
        <v>0</v>
      </c>
      <c r="E24" s="9">
        <v>0</v>
      </c>
      <c r="F24" s="9">
        <v>0</v>
      </c>
      <c r="G24" s="9">
        <v>0</v>
      </c>
      <c r="H24" s="9">
        <v>0</v>
      </c>
      <c r="I24" s="9">
        <v>0</v>
      </c>
      <c r="J24" s="9">
        <v>0</v>
      </c>
      <c r="K24" s="9">
        <v>0</v>
      </c>
      <c r="L24" s="9"/>
      <c r="M24" s="9"/>
      <c r="N24" s="9"/>
      <c r="O24" s="9">
        <v>0</v>
      </c>
      <c r="P24" s="9">
        <v>0</v>
      </c>
    </row>
    <row r="25" spans="1:16" ht="30" x14ac:dyDescent="0.25">
      <c r="A25" s="5" t="s">
        <v>214</v>
      </c>
      <c r="B25" s="2" t="s">
        <v>215</v>
      </c>
      <c r="C25" s="9">
        <v>0</v>
      </c>
      <c r="D25" s="9">
        <v>0</v>
      </c>
      <c r="E25" s="9">
        <v>0</v>
      </c>
      <c r="F25" s="9">
        <v>0</v>
      </c>
      <c r="G25" s="9">
        <v>0</v>
      </c>
      <c r="H25" s="9">
        <v>0</v>
      </c>
      <c r="I25" s="9">
        <v>0</v>
      </c>
      <c r="J25" s="9">
        <v>0</v>
      </c>
      <c r="K25" s="9">
        <v>0</v>
      </c>
      <c r="L25" s="9"/>
      <c r="M25" s="9"/>
      <c r="N25" s="9"/>
      <c r="O25" s="9">
        <v>0</v>
      </c>
      <c r="P25" s="9">
        <v>0</v>
      </c>
    </row>
    <row r="26" spans="1:16" ht="30" x14ac:dyDescent="0.25">
      <c r="A26" s="5" t="s">
        <v>216</v>
      </c>
      <c r="B26" s="2" t="s">
        <v>217</v>
      </c>
      <c r="C26" s="9">
        <v>0</v>
      </c>
      <c r="D26" s="9">
        <v>0</v>
      </c>
      <c r="E26" s="9">
        <v>0</v>
      </c>
      <c r="F26" s="9">
        <v>0</v>
      </c>
      <c r="G26" s="9">
        <v>0</v>
      </c>
      <c r="H26" s="9">
        <v>0</v>
      </c>
      <c r="I26" s="9">
        <v>0</v>
      </c>
      <c r="J26" s="9">
        <v>0</v>
      </c>
      <c r="K26" s="9">
        <v>0</v>
      </c>
      <c r="L26" s="9"/>
      <c r="M26" s="9"/>
      <c r="N26" s="9"/>
      <c r="O26" s="9">
        <v>0</v>
      </c>
      <c r="P26" s="9">
        <v>0</v>
      </c>
    </row>
    <row r="27" spans="1:16" ht="30" x14ac:dyDescent="0.25">
      <c r="A27" s="5" t="s">
        <v>218</v>
      </c>
      <c r="B27" s="2" t="s">
        <v>219</v>
      </c>
      <c r="C27" s="9">
        <v>0</v>
      </c>
      <c r="D27" s="9">
        <v>0</v>
      </c>
      <c r="E27" s="9">
        <v>0</v>
      </c>
      <c r="F27" s="9">
        <v>0</v>
      </c>
      <c r="G27" s="9">
        <v>0</v>
      </c>
      <c r="H27" s="9">
        <v>0</v>
      </c>
      <c r="I27" s="9">
        <v>0</v>
      </c>
      <c r="J27" s="9">
        <v>0</v>
      </c>
      <c r="K27" s="9">
        <v>0</v>
      </c>
      <c r="L27" s="9"/>
      <c r="M27" s="9"/>
      <c r="N27" s="9"/>
      <c r="O27" s="9">
        <v>0</v>
      </c>
      <c r="P27" s="9">
        <v>0</v>
      </c>
    </row>
    <row r="28" spans="1:16" ht="30" x14ac:dyDescent="0.25">
      <c r="A28" s="5" t="s">
        <v>220</v>
      </c>
      <c r="B28" s="2" t="s">
        <v>221</v>
      </c>
      <c r="C28" s="9">
        <v>0</v>
      </c>
      <c r="D28" s="9">
        <v>0</v>
      </c>
      <c r="E28" s="9">
        <v>0</v>
      </c>
      <c r="F28" s="9">
        <v>0</v>
      </c>
      <c r="G28" s="9">
        <v>0</v>
      </c>
      <c r="H28" s="9">
        <v>0</v>
      </c>
      <c r="I28" s="9">
        <v>0</v>
      </c>
      <c r="J28" s="9">
        <v>0</v>
      </c>
      <c r="K28" s="9">
        <v>0</v>
      </c>
      <c r="L28" s="9"/>
      <c r="M28" s="9"/>
      <c r="N28" s="9"/>
      <c r="O28" s="9">
        <v>0</v>
      </c>
      <c r="P28" s="9">
        <v>0</v>
      </c>
    </row>
    <row r="29" spans="1:16" ht="30" x14ac:dyDescent="0.25">
      <c r="A29" s="5" t="s">
        <v>222</v>
      </c>
      <c r="B29" s="2" t="s">
        <v>223</v>
      </c>
      <c r="C29" s="9">
        <v>0</v>
      </c>
      <c r="D29" s="9">
        <v>0</v>
      </c>
      <c r="E29" s="9">
        <v>0</v>
      </c>
      <c r="F29" s="9">
        <v>0</v>
      </c>
      <c r="G29" s="9">
        <v>0</v>
      </c>
      <c r="H29" s="9">
        <v>0</v>
      </c>
      <c r="I29" s="9">
        <v>0</v>
      </c>
      <c r="J29" s="9">
        <v>0</v>
      </c>
      <c r="K29" s="9">
        <v>0</v>
      </c>
      <c r="L29" s="9"/>
      <c r="M29" s="9"/>
      <c r="N29" s="9"/>
      <c r="O29" s="9">
        <v>0</v>
      </c>
      <c r="P29" s="9">
        <v>0</v>
      </c>
    </row>
    <row r="30" spans="1:16" ht="45" x14ac:dyDescent="0.25">
      <c r="A30" s="5" t="s">
        <v>224</v>
      </c>
      <c r="B30" s="2" t="s">
        <v>225</v>
      </c>
      <c r="C30" s="9">
        <v>0</v>
      </c>
      <c r="D30" s="9">
        <v>0</v>
      </c>
      <c r="E30" s="9">
        <v>0</v>
      </c>
      <c r="F30" s="9">
        <v>0</v>
      </c>
      <c r="G30" s="9">
        <v>0</v>
      </c>
      <c r="H30" s="9">
        <v>0</v>
      </c>
      <c r="I30" s="9">
        <v>0</v>
      </c>
      <c r="J30" s="9">
        <v>0</v>
      </c>
      <c r="K30" s="9">
        <v>200</v>
      </c>
      <c r="L30" s="9"/>
      <c r="M30" s="9"/>
      <c r="N30" s="9"/>
      <c r="O30" s="9">
        <v>200</v>
      </c>
      <c r="P30" s="11">
        <v>1</v>
      </c>
    </row>
    <row r="31" spans="1:16" ht="45" x14ac:dyDescent="0.25">
      <c r="A31" s="5" t="s">
        <v>226</v>
      </c>
      <c r="B31" s="2" t="s">
        <v>221</v>
      </c>
      <c r="C31" s="9">
        <v>0</v>
      </c>
      <c r="D31" s="9">
        <v>0</v>
      </c>
      <c r="E31" s="9">
        <v>0</v>
      </c>
      <c r="F31" s="9">
        <v>0</v>
      </c>
      <c r="G31" s="9">
        <v>0</v>
      </c>
      <c r="H31" s="9">
        <v>0</v>
      </c>
      <c r="I31" s="9">
        <v>0</v>
      </c>
      <c r="J31" s="9">
        <v>0</v>
      </c>
      <c r="K31" s="9">
        <v>0</v>
      </c>
      <c r="L31" s="9"/>
      <c r="M31" s="9"/>
      <c r="N31" s="9"/>
      <c r="O31" s="9">
        <v>0</v>
      </c>
      <c r="P31" s="9">
        <v>0</v>
      </c>
    </row>
    <row r="32" spans="1:16" ht="30" x14ac:dyDescent="0.25">
      <c r="A32" s="5" t="s">
        <v>227</v>
      </c>
      <c r="B32" s="2" t="s">
        <v>228</v>
      </c>
      <c r="C32" s="9">
        <v>0</v>
      </c>
      <c r="D32" s="9">
        <v>0</v>
      </c>
      <c r="E32" s="9">
        <v>0</v>
      </c>
      <c r="F32" s="9">
        <v>0</v>
      </c>
      <c r="G32" s="9">
        <v>0</v>
      </c>
      <c r="H32" s="9">
        <v>0</v>
      </c>
      <c r="I32" s="9">
        <v>2480</v>
      </c>
      <c r="J32" s="9">
        <v>0</v>
      </c>
      <c r="K32" s="9">
        <v>0</v>
      </c>
      <c r="L32" s="9"/>
      <c r="M32" s="9"/>
      <c r="N32" s="9"/>
      <c r="O32" s="19">
        <f>I32</f>
        <v>2480</v>
      </c>
      <c r="P32" s="11">
        <v>1</v>
      </c>
    </row>
    <row r="33" spans="1:16" ht="30" x14ac:dyDescent="0.25">
      <c r="A33" s="5" t="s">
        <v>229</v>
      </c>
      <c r="B33" s="2" t="s">
        <v>230</v>
      </c>
      <c r="C33" s="9">
        <v>0</v>
      </c>
      <c r="D33" s="9">
        <v>0</v>
      </c>
      <c r="E33" s="9">
        <v>0</v>
      </c>
      <c r="F33" s="9">
        <v>0</v>
      </c>
      <c r="G33" s="9">
        <v>0</v>
      </c>
      <c r="H33" s="9">
        <v>0</v>
      </c>
      <c r="I33" s="9">
        <v>0</v>
      </c>
      <c r="J33" s="9">
        <v>680</v>
      </c>
      <c r="K33" s="9">
        <v>0</v>
      </c>
      <c r="L33" s="9"/>
      <c r="M33" s="9"/>
      <c r="N33" s="9"/>
      <c r="O33" s="9">
        <v>680</v>
      </c>
      <c r="P33" s="11">
        <v>0.47</v>
      </c>
    </row>
    <row r="34" spans="1:16" ht="45" x14ac:dyDescent="0.25">
      <c r="A34" s="5" t="s">
        <v>231</v>
      </c>
      <c r="B34" s="2" t="s">
        <v>232</v>
      </c>
      <c r="C34" s="9">
        <v>0</v>
      </c>
      <c r="D34" s="9">
        <v>0</v>
      </c>
      <c r="E34" s="9">
        <v>0</v>
      </c>
      <c r="F34" s="9">
        <v>0</v>
      </c>
      <c r="G34" s="9">
        <v>0</v>
      </c>
      <c r="H34" s="9">
        <v>0</v>
      </c>
      <c r="I34" s="9">
        <v>0</v>
      </c>
      <c r="J34" s="9">
        <v>0</v>
      </c>
      <c r="K34" s="9">
        <v>0</v>
      </c>
      <c r="L34" s="9"/>
      <c r="M34" s="9"/>
      <c r="N34" s="9"/>
      <c r="O34" s="9">
        <v>0</v>
      </c>
      <c r="P34" s="9">
        <v>0</v>
      </c>
    </row>
    <row r="35" spans="1:16" ht="30" x14ac:dyDescent="0.25">
      <c r="A35" s="5" t="s">
        <v>233</v>
      </c>
      <c r="B35" s="2" t="s">
        <v>234</v>
      </c>
      <c r="C35" s="9">
        <v>0</v>
      </c>
      <c r="D35" s="9">
        <v>0</v>
      </c>
      <c r="E35" s="9">
        <v>0</v>
      </c>
      <c r="F35" s="9">
        <v>0</v>
      </c>
      <c r="G35" s="9">
        <v>0</v>
      </c>
      <c r="H35" s="9">
        <v>0</v>
      </c>
      <c r="I35" s="9">
        <v>0</v>
      </c>
      <c r="J35" s="9">
        <v>0</v>
      </c>
      <c r="K35" s="9">
        <v>0</v>
      </c>
      <c r="L35" s="9"/>
      <c r="M35" s="9"/>
      <c r="N35" s="9"/>
      <c r="O35" s="9">
        <v>0</v>
      </c>
      <c r="P35" s="9">
        <v>0</v>
      </c>
    </row>
    <row r="36" spans="1:16" ht="45" x14ac:dyDescent="0.25">
      <c r="A36" s="5" t="s">
        <v>235</v>
      </c>
      <c r="B36" s="2" t="s">
        <v>236</v>
      </c>
      <c r="C36" s="9">
        <v>0</v>
      </c>
      <c r="D36" s="9">
        <v>0</v>
      </c>
      <c r="E36" s="9">
        <v>0</v>
      </c>
      <c r="F36" s="9">
        <v>0</v>
      </c>
      <c r="G36" s="9">
        <v>0</v>
      </c>
      <c r="H36" s="9">
        <v>0</v>
      </c>
      <c r="I36" s="9">
        <v>0</v>
      </c>
      <c r="J36" s="9">
        <v>0</v>
      </c>
      <c r="K36" s="9">
        <v>0</v>
      </c>
      <c r="L36" s="9"/>
      <c r="M36" s="9"/>
      <c r="N36" s="9"/>
      <c r="O36" s="9">
        <v>0</v>
      </c>
      <c r="P36" s="9">
        <v>0</v>
      </c>
    </row>
    <row r="37" spans="1:16" ht="30" x14ac:dyDescent="0.25">
      <c r="A37" s="5" t="s">
        <v>237</v>
      </c>
      <c r="B37" s="2" t="s">
        <v>238</v>
      </c>
      <c r="C37" s="9">
        <v>0</v>
      </c>
      <c r="D37" s="9">
        <v>0</v>
      </c>
      <c r="E37" s="9">
        <v>0</v>
      </c>
      <c r="F37" s="9">
        <v>0</v>
      </c>
      <c r="G37" s="9">
        <v>0</v>
      </c>
      <c r="H37" s="9">
        <v>0</v>
      </c>
      <c r="I37" s="9">
        <v>0</v>
      </c>
      <c r="J37" s="9">
        <v>0</v>
      </c>
      <c r="K37" s="9">
        <v>0</v>
      </c>
      <c r="L37" s="9"/>
      <c r="M37" s="9"/>
      <c r="N37" s="9"/>
      <c r="O37" s="9">
        <v>0</v>
      </c>
      <c r="P37" s="9">
        <v>0</v>
      </c>
    </row>
    <row r="38" spans="1:16" ht="30" x14ac:dyDescent="0.25">
      <c r="A38" s="5" t="s">
        <v>239</v>
      </c>
      <c r="B38" s="2" t="s">
        <v>195</v>
      </c>
      <c r="C38" s="9">
        <v>0</v>
      </c>
      <c r="D38" s="9">
        <v>0</v>
      </c>
      <c r="E38" s="9">
        <v>0</v>
      </c>
      <c r="F38" s="9">
        <v>0</v>
      </c>
      <c r="G38" s="9">
        <v>1</v>
      </c>
      <c r="H38" s="9">
        <v>0</v>
      </c>
      <c r="I38" s="9">
        <v>0</v>
      </c>
      <c r="J38" s="9">
        <v>0</v>
      </c>
      <c r="K38" s="9">
        <v>0</v>
      </c>
      <c r="L38" s="9"/>
      <c r="M38" s="9"/>
      <c r="N38" s="9"/>
      <c r="O38" s="19">
        <v>1</v>
      </c>
      <c r="P38" s="11">
        <v>1</v>
      </c>
    </row>
    <row r="39" spans="1:16" x14ac:dyDescent="0.25">
      <c r="A39" s="5" t="s">
        <v>240</v>
      </c>
      <c r="B39" s="2" t="s">
        <v>241</v>
      </c>
      <c r="C39" s="9">
        <v>0</v>
      </c>
      <c r="D39" s="9">
        <v>0</v>
      </c>
      <c r="E39" s="9">
        <v>0</v>
      </c>
      <c r="F39" s="9">
        <v>0</v>
      </c>
      <c r="G39" s="9">
        <v>0</v>
      </c>
      <c r="H39" s="9">
        <v>0</v>
      </c>
      <c r="I39" s="9">
        <v>0</v>
      </c>
      <c r="J39" s="9">
        <v>0</v>
      </c>
      <c r="K39" s="9">
        <v>0</v>
      </c>
      <c r="L39" s="9"/>
      <c r="M39" s="9"/>
      <c r="N39" s="9"/>
      <c r="O39" s="9">
        <v>0</v>
      </c>
      <c r="P39" s="9">
        <v>0</v>
      </c>
    </row>
    <row r="40" spans="1:16" x14ac:dyDescent="0.25">
      <c r="A40" s="5" t="s">
        <v>242</v>
      </c>
      <c r="B40" s="2">
        <v>2054</v>
      </c>
      <c r="C40" s="9">
        <v>295</v>
      </c>
      <c r="D40" s="9">
        <v>158</v>
      </c>
      <c r="E40" s="9">
        <v>74</v>
      </c>
      <c r="F40" s="9">
        <v>35</v>
      </c>
      <c r="G40" s="9">
        <v>40</v>
      </c>
      <c r="H40" s="9">
        <v>28</v>
      </c>
      <c r="I40" s="9">
        <v>40</v>
      </c>
      <c r="J40" s="9">
        <v>40</v>
      </c>
      <c r="K40" s="9">
        <v>50</v>
      </c>
      <c r="L40" s="9"/>
      <c r="M40" s="9"/>
      <c r="N40" s="9"/>
      <c r="O40" s="23">
        <v>1706</v>
      </c>
      <c r="P40" s="11">
        <v>0.83</v>
      </c>
    </row>
    <row r="41" spans="1:16" ht="30" x14ac:dyDescent="0.25">
      <c r="A41" s="5" t="s">
        <v>243</v>
      </c>
      <c r="B41" s="2" t="s">
        <v>195</v>
      </c>
      <c r="C41" s="9">
        <v>0</v>
      </c>
      <c r="D41" s="9">
        <v>0</v>
      </c>
      <c r="E41" s="9">
        <v>0</v>
      </c>
      <c r="F41" s="9">
        <v>1</v>
      </c>
      <c r="G41" s="9">
        <v>0</v>
      </c>
      <c r="H41" s="9">
        <v>0</v>
      </c>
      <c r="I41" s="9">
        <v>0</v>
      </c>
      <c r="J41" s="9">
        <v>0</v>
      </c>
      <c r="K41" s="9">
        <v>0</v>
      </c>
      <c r="L41" s="9"/>
      <c r="M41" s="9"/>
      <c r="N41" s="9"/>
      <c r="O41" s="23">
        <f>J41+I41+H41+G41+F41+E41+D41+C41</f>
        <v>1</v>
      </c>
      <c r="P41" s="11">
        <v>1</v>
      </c>
    </row>
    <row r="42" spans="1:16" ht="30" x14ac:dyDescent="0.25">
      <c r="A42" s="5" t="s">
        <v>244</v>
      </c>
      <c r="B42" s="2" t="s">
        <v>195</v>
      </c>
      <c r="C42" s="9">
        <v>0</v>
      </c>
      <c r="D42" s="9">
        <v>0</v>
      </c>
      <c r="E42" s="9">
        <v>1</v>
      </c>
      <c r="F42" s="9">
        <v>0</v>
      </c>
      <c r="G42" s="9">
        <v>0</v>
      </c>
      <c r="H42" s="9">
        <v>0</v>
      </c>
      <c r="I42" s="9">
        <v>0</v>
      </c>
      <c r="J42" s="9">
        <v>0</v>
      </c>
      <c r="K42" s="9">
        <v>0</v>
      </c>
      <c r="L42" s="9"/>
      <c r="M42" s="9"/>
      <c r="N42" s="9"/>
      <c r="O42" s="23">
        <f>J42+I42+H42+G42+F42+E42+D42+C42</f>
        <v>1</v>
      </c>
      <c r="P42" s="11">
        <v>1</v>
      </c>
    </row>
    <row r="43" spans="1:16" ht="30" x14ac:dyDescent="0.25">
      <c r="A43" s="5" t="s">
        <v>245</v>
      </c>
      <c r="B43" s="2" t="s">
        <v>246</v>
      </c>
      <c r="C43" s="9">
        <v>0</v>
      </c>
      <c r="D43" s="9">
        <v>0</v>
      </c>
      <c r="E43" s="9">
        <v>1</v>
      </c>
      <c r="F43" s="9">
        <v>1</v>
      </c>
      <c r="G43" s="9">
        <v>1</v>
      </c>
      <c r="H43" s="9">
        <v>0</v>
      </c>
      <c r="I43" s="9">
        <v>0</v>
      </c>
      <c r="J43" s="9">
        <v>0</v>
      </c>
      <c r="K43" s="9">
        <v>0</v>
      </c>
      <c r="L43" s="9"/>
      <c r="M43" s="9"/>
      <c r="N43" s="9"/>
      <c r="O43" s="9">
        <v>3</v>
      </c>
      <c r="P43" s="11">
        <v>1</v>
      </c>
    </row>
    <row r="44" spans="1:16" ht="30" x14ac:dyDescent="0.25">
      <c r="A44" s="5" t="s">
        <v>247</v>
      </c>
      <c r="B44" s="2" t="s">
        <v>195</v>
      </c>
      <c r="C44" s="9">
        <v>0</v>
      </c>
      <c r="D44" s="9">
        <v>0</v>
      </c>
      <c r="E44" s="9">
        <v>0</v>
      </c>
      <c r="F44" s="9">
        <v>0</v>
      </c>
      <c r="G44" s="9">
        <v>0</v>
      </c>
      <c r="H44" s="9">
        <v>0</v>
      </c>
      <c r="I44" s="9">
        <v>0</v>
      </c>
      <c r="J44" s="9">
        <v>0</v>
      </c>
      <c r="K44" s="9">
        <v>0</v>
      </c>
      <c r="L44" s="9"/>
      <c r="M44" s="9"/>
      <c r="N44" s="9"/>
      <c r="O44" s="9">
        <v>0</v>
      </c>
      <c r="P44" s="9">
        <v>0</v>
      </c>
    </row>
    <row r="45" spans="1:16" ht="30" x14ac:dyDescent="0.25">
      <c r="A45" s="5" t="s">
        <v>248</v>
      </c>
      <c r="B45" s="2" t="s">
        <v>195</v>
      </c>
      <c r="C45" s="9">
        <v>0</v>
      </c>
      <c r="D45" s="9">
        <v>0</v>
      </c>
      <c r="E45" s="9">
        <v>0</v>
      </c>
      <c r="F45" s="9">
        <v>0</v>
      </c>
      <c r="G45" s="9">
        <v>0</v>
      </c>
      <c r="H45" s="9">
        <v>0</v>
      </c>
      <c r="I45" s="9">
        <v>0</v>
      </c>
      <c r="J45" s="9">
        <v>0</v>
      </c>
      <c r="K45" s="9">
        <v>0</v>
      </c>
      <c r="L45" s="9"/>
      <c r="M45" s="9"/>
      <c r="N45" s="9"/>
      <c r="O45" s="9">
        <v>0</v>
      </c>
      <c r="P45" s="9">
        <v>0</v>
      </c>
    </row>
    <row r="46" spans="1:16" ht="30" x14ac:dyDescent="0.25">
      <c r="A46" s="5" t="s">
        <v>249</v>
      </c>
      <c r="B46" s="2" t="s">
        <v>195</v>
      </c>
      <c r="C46" s="9">
        <v>0</v>
      </c>
      <c r="D46" s="9">
        <v>0</v>
      </c>
      <c r="E46" s="9">
        <v>0</v>
      </c>
      <c r="F46" s="9">
        <v>0</v>
      </c>
      <c r="G46" s="9">
        <v>0</v>
      </c>
      <c r="H46" s="9">
        <v>0</v>
      </c>
      <c r="I46" s="9">
        <v>0</v>
      </c>
      <c r="J46" s="9">
        <v>0</v>
      </c>
      <c r="K46" s="9">
        <v>0</v>
      </c>
      <c r="L46" s="9"/>
      <c r="M46" s="9"/>
      <c r="N46" s="9"/>
      <c r="O46" s="9">
        <v>0</v>
      </c>
      <c r="P46" s="9">
        <v>0</v>
      </c>
    </row>
    <row r="47" spans="1:16" ht="30" x14ac:dyDescent="0.25">
      <c r="A47" s="5" t="s">
        <v>250</v>
      </c>
      <c r="B47" s="2" t="s">
        <v>195</v>
      </c>
      <c r="C47" s="9">
        <v>0</v>
      </c>
      <c r="D47" s="9">
        <v>0</v>
      </c>
      <c r="E47" s="9">
        <v>0</v>
      </c>
      <c r="F47" s="9">
        <v>0</v>
      </c>
      <c r="G47" s="9">
        <v>0</v>
      </c>
      <c r="H47" s="9">
        <v>0</v>
      </c>
      <c r="I47" s="9">
        <v>0</v>
      </c>
      <c r="J47" s="9">
        <v>0</v>
      </c>
      <c r="K47" s="9">
        <v>0</v>
      </c>
      <c r="L47" s="9"/>
      <c r="M47" s="9"/>
      <c r="N47" s="9"/>
      <c r="O47" s="9">
        <v>0</v>
      </c>
      <c r="P47" s="9">
        <v>0</v>
      </c>
    </row>
    <row r="48" spans="1:16" ht="30" x14ac:dyDescent="0.25">
      <c r="A48" s="5" t="s">
        <v>251</v>
      </c>
      <c r="B48" s="2" t="s">
        <v>195</v>
      </c>
      <c r="C48" s="9">
        <v>0</v>
      </c>
      <c r="D48" s="9">
        <v>0</v>
      </c>
      <c r="E48" s="9">
        <v>0</v>
      </c>
      <c r="F48" s="9">
        <v>0</v>
      </c>
      <c r="G48" s="9">
        <v>0</v>
      </c>
      <c r="H48" s="9">
        <v>0</v>
      </c>
      <c r="I48" s="9">
        <v>0</v>
      </c>
      <c r="J48" s="9">
        <v>0</v>
      </c>
      <c r="K48" s="9">
        <v>0</v>
      </c>
      <c r="L48" s="9"/>
      <c r="M48" s="9"/>
      <c r="N48" s="9"/>
      <c r="O48" s="9">
        <v>0</v>
      </c>
      <c r="P48" s="9">
        <v>0</v>
      </c>
    </row>
    <row r="49" spans="1:16" ht="30" x14ac:dyDescent="0.25">
      <c r="A49" s="5" t="s">
        <v>252</v>
      </c>
      <c r="B49" s="2" t="s">
        <v>195</v>
      </c>
      <c r="C49" s="9">
        <v>0</v>
      </c>
      <c r="D49" s="9">
        <v>0</v>
      </c>
      <c r="E49" s="9">
        <v>0</v>
      </c>
      <c r="F49" s="9">
        <v>0</v>
      </c>
      <c r="G49" s="9">
        <v>0</v>
      </c>
      <c r="H49" s="9">
        <v>0</v>
      </c>
      <c r="I49" s="9">
        <v>0</v>
      </c>
      <c r="J49" s="9">
        <v>0</v>
      </c>
      <c r="K49" s="9">
        <v>0</v>
      </c>
      <c r="L49" s="9"/>
      <c r="M49" s="9"/>
      <c r="N49" s="9"/>
      <c r="O49" s="9">
        <v>0</v>
      </c>
      <c r="P49" s="9">
        <v>0</v>
      </c>
    </row>
    <row r="50" spans="1:16" ht="30" x14ac:dyDescent="0.25">
      <c r="A50" s="5" t="s">
        <v>253</v>
      </c>
      <c r="B50" s="2" t="s">
        <v>195</v>
      </c>
      <c r="C50" s="9">
        <v>0</v>
      </c>
      <c r="D50" s="9">
        <v>0</v>
      </c>
      <c r="E50" s="9">
        <v>0</v>
      </c>
      <c r="F50" s="9">
        <v>0</v>
      </c>
      <c r="G50" s="9">
        <v>0</v>
      </c>
      <c r="H50" s="9">
        <v>0</v>
      </c>
      <c r="I50" s="9">
        <v>0</v>
      </c>
      <c r="J50" s="9">
        <v>0</v>
      </c>
      <c r="K50" s="9">
        <v>0</v>
      </c>
      <c r="L50" s="9"/>
      <c r="M50" s="9"/>
      <c r="N50" s="9"/>
      <c r="O50" s="9">
        <v>0</v>
      </c>
      <c r="P50" s="9">
        <v>0</v>
      </c>
    </row>
    <row r="51" spans="1:16" ht="30" x14ac:dyDescent="0.25">
      <c r="A51" s="5" t="s">
        <v>254</v>
      </c>
      <c r="B51" s="2" t="s">
        <v>195</v>
      </c>
      <c r="C51" s="9">
        <v>0</v>
      </c>
      <c r="D51" s="9">
        <v>0</v>
      </c>
      <c r="E51" s="9">
        <v>0</v>
      </c>
      <c r="F51" s="9">
        <v>0</v>
      </c>
      <c r="G51" s="9">
        <v>0</v>
      </c>
      <c r="H51" s="9">
        <v>0</v>
      </c>
      <c r="I51" s="9">
        <v>0</v>
      </c>
      <c r="J51" s="9">
        <v>0</v>
      </c>
      <c r="K51" s="9">
        <v>0</v>
      </c>
      <c r="L51" s="9"/>
      <c r="M51" s="9"/>
      <c r="N51" s="9"/>
      <c r="O51" s="9">
        <v>0</v>
      </c>
      <c r="P51" s="9">
        <v>0</v>
      </c>
    </row>
    <row r="52" spans="1:16" ht="30" x14ac:dyDescent="0.25">
      <c r="A52" s="5" t="s">
        <v>255</v>
      </c>
      <c r="B52" s="2" t="s">
        <v>195</v>
      </c>
      <c r="C52" s="9">
        <v>0</v>
      </c>
      <c r="D52" s="9">
        <v>0</v>
      </c>
      <c r="E52" s="9">
        <v>0</v>
      </c>
      <c r="F52" s="9">
        <v>0</v>
      </c>
      <c r="G52" s="9">
        <v>0</v>
      </c>
      <c r="H52" s="9">
        <v>0</v>
      </c>
      <c r="I52" s="9">
        <v>0</v>
      </c>
      <c r="J52" s="9">
        <v>0</v>
      </c>
      <c r="K52" s="9">
        <v>0</v>
      </c>
      <c r="L52" s="9"/>
      <c r="M52" s="9"/>
      <c r="N52" s="9"/>
      <c r="O52" s="9">
        <v>0</v>
      </c>
      <c r="P52" s="9">
        <v>0</v>
      </c>
    </row>
    <row r="53" spans="1:16" ht="30" x14ac:dyDescent="0.25">
      <c r="A53" s="5" t="s">
        <v>256</v>
      </c>
      <c r="B53" s="2" t="s">
        <v>195</v>
      </c>
      <c r="C53" s="9">
        <v>0</v>
      </c>
      <c r="D53" s="9">
        <v>0</v>
      </c>
      <c r="E53" s="9">
        <v>0</v>
      </c>
      <c r="F53" s="9">
        <v>0</v>
      </c>
      <c r="G53" s="9">
        <v>0</v>
      </c>
      <c r="H53" s="9">
        <v>0</v>
      </c>
      <c r="I53" s="9">
        <v>0</v>
      </c>
      <c r="J53" s="9">
        <v>0</v>
      </c>
      <c r="K53" s="9">
        <v>0</v>
      </c>
      <c r="L53" s="9"/>
      <c r="M53" s="9"/>
      <c r="N53" s="9"/>
      <c r="O53" s="9">
        <v>0</v>
      </c>
      <c r="P53" s="9">
        <v>0</v>
      </c>
    </row>
    <row r="54" spans="1:16" ht="30" x14ac:dyDescent="0.25">
      <c r="A54" s="5" t="s">
        <v>257</v>
      </c>
      <c r="B54" s="2" t="s">
        <v>195</v>
      </c>
      <c r="C54" s="9">
        <v>0</v>
      </c>
      <c r="D54" s="9">
        <v>0</v>
      </c>
      <c r="E54" s="9">
        <v>0</v>
      </c>
      <c r="F54" s="9">
        <v>0</v>
      </c>
      <c r="G54" s="9">
        <v>0</v>
      </c>
      <c r="H54" s="9">
        <v>0</v>
      </c>
      <c r="I54" s="9">
        <v>0</v>
      </c>
      <c r="J54" s="9">
        <v>0</v>
      </c>
      <c r="K54" s="9">
        <v>0</v>
      </c>
      <c r="L54" s="9"/>
      <c r="M54" s="9"/>
      <c r="N54" s="9"/>
      <c r="O54" s="9">
        <v>0</v>
      </c>
      <c r="P54" s="9">
        <v>0</v>
      </c>
    </row>
    <row r="55" spans="1:16" ht="30" x14ac:dyDescent="0.25">
      <c r="A55" s="5" t="s">
        <v>258</v>
      </c>
      <c r="B55" s="2" t="s">
        <v>195</v>
      </c>
      <c r="C55" s="9">
        <v>0</v>
      </c>
      <c r="D55" s="9">
        <v>0</v>
      </c>
      <c r="E55" s="9">
        <v>0</v>
      </c>
      <c r="F55" s="9">
        <v>0</v>
      </c>
      <c r="G55" s="9">
        <v>0</v>
      </c>
      <c r="H55" s="9">
        <v>0</v>
      </c>
      <c r="I55" s="9">
        <v>0</v>
      </c>
      <c r="J55" s="9">
        <v>0</v>
      </c>
      <c r="K55" s="9">
        <v>0</v>
      </c>
      <c r="L55" s="9"/>
      <c r="M55" s="9"/>
      <c r="N55" s="9"/>
      <c r="O55" s="9">
        <v>0</v>
      </c>
      <c r="P55" s="9">
        <v>0</v>
      </c>
    </row>
    <row r="56" spans="1:16" ht="30" x14ac:dyDescent="0.25">
      <c r="A56" s="5" t="s">
        <v>259</v>
      </c>
      <c r="B56" s="2" t="s">
        <v>195</v>
      </c>
      <c r="C56" s="9">
        <v>0</v>
      </c>
      <c r="D56" s="9">
        <v>0</v>
      </c>
      <c r="E56" s="9">
        <v>0</v>
      </c>
      <c r="F56" s="9">
        <v>0</v>
      </c>
      <c r="G56" s="9">
        <v>0</v>
      </c>
      <c r="H56" s="9">
        <v>0</v>
      </c>
      <c r="I56" s="9">
        <v>0</v>
      </c>
      <c r="J56" s="9">
        <v>1</v>
      </c>
      <c r="K56" s="9">
        <v>0</v>
      </c>
      <c r="L56" s="9"/>
      <c r="M56" s="9"/>
      <c r="N56" s="9"/>
      <c r="O56" s="9">
        <v>1</v>
      </c>
      <c r="P56" s="11">
        <v>1</v>
      </c>
    </row>
    <row r="57" spans="1:16" ht="30" x14ac:dyDescent="0.25">
      <c r="A57" s="5" t="s">
        <v>260</v>
      </c>
      <c r="B57" s="2" t="s">
        <v>195</v>
      </c>
      <c r="C57" s="9">
        <v>0</v>
      </c>
      <c r="D57" s="9">
        <v>0</v>
      </c>
      <c r="E57" s="9">
        <v>0</v>
      </c>
      <c r="F57" s="9">
        <v>0</v>
      </c>
      <c r="G57" s="9">
        <v>0</v>
      </c>
      <c r="H57" s="9">
        <v>0</v>
      </c>
      <c r="I57" s="9">
        <v>0</v>
      </c>
      <c r="J57" s="9">
        <v>0</v>
      </c>
      <c r="K57" s="9">
        <v>0</v>
      </c>
      <c r="L57" s="9"/>
      <c r="M57" s="9"/>
      <c r="N57" s="9"/>
      <c r="O57" s="9">
        <v>0</v>
      </c>
      <c r="P57" s="9">
        <v>0</v>
      </c>
    </row>
    <row r="58" spans="1:16" ht="30" x14ac:dyDescent="0.25">
      <c r="A58" s="5" t="s">
        <v>261</v>
      </c>
      <c r="B58" s="2" t="s">
        <v>195</v>
      </c>
      <c r="C58" s="9">
        <v>0</v>
      </c>
      <c r="D58" s="9">
        <v>0</v>
      </c>
      <c r="E58" s="9">
        <v>0</v>
      </c>
      <c r="F58" s="9">
        <v>0</v>
      </c>
      <c r="G58" s="9">
        <v>0</v>
      </c>
      <c r="H58" s="9">
        <v>0</v>
      </c>
      <c r="I58" s="9">
        <v>0</v>
      </c>
      <c r="J58" s="9">
        <v>0</v>
      </c>
      <c r="K58" s="9">
        <v>0</v>
      </c>
      <c r="L58" s="9"/>
      <c r="M58" s="9"/>
      <c r="N58" s="9"/>
      <c r="O58" s="9">
        <v>0</v>
      </c>
      <c r="P58" s="9">
        <v>0</v>
      </c>
    </row>
    <row r="59" spans="1:16" ht="30" x14ac:dyDescent="0.25">
      <c r="A59" s="5" t="s">
        <v>262</v>
      </c>
      <c r="B59" s="2" t="s">
        <v>195</v>
      </c>
      <c r="C59" s="9">
        <v>0</v>
      </c>
      <c r="D59" s="9">
        <v>0</v>
      </c>
      <c r="E59" s="9">
        <v>0</v>
      </c>
      <c r="F59" s="9">
        <v>0</v>
      </c>
      <c r="G59" s="9">
        <v>0</v>
      </c>
      <c r="H59" s="9">
        <v>0</v>
      </c>
      <c r="I59" s="9">
        <v>0</v>
      </c>
      <c r="J59" s="9">
        <v>1</v>
      </c>
      <c r="K59" s="9">
        <v>0</v>
      </c>
      <c r="L59" s="9"/>
      <c r="M59" s="9"/>
      <c r="N59" s="9"/>
      <c r="O59" s="9">
        <v>1</v>
      </c>
      <c r="P59" s="11">
        <v>1</v>
      </c>
    </row>
    <row r="60" spans="1:16" ht="45" x14ac:dyDescent="0.25">
      <c r="A60" s="5" t="s">
        <v>263</v>
      </c>
      <c r="B60" s="2">
        <v>3</v>
      </c>
      <c r="C60" s="9">
        <v>0</v>
      </c>
      <c r="D60" s="9">
        <v>0</v>
      </c>
      <c r="E60" s="9">
        <v>0</v>
      </c>
      <c r="F60" s="9">
        <v>0</v>
      </c>
      <c r="G60" s="9">
        <v>0</v>
      </c>
      <c r="H60" s="9">
        <v>0</v>
      </c>
      <c r="I60" s="9">
        <v>1</v>
      </c>
      <c r="J60" s="9">
        <v>1</v>
      </c>
      <c r="K60" s="9">
        <v>0</v>
      </c>
      <c r="L60" s="9"/>
      <c r="M60" s="9"/>
      <c r="N60" s="9"/>
      <c r="O60" s="9">
        <v>2</v>
      </c>
      <c r="P60" s="11">
        <v>0.67</v>
      </c>
    </row>
    <row r="61" spans="1:16" x14ac:dyDescent="0.25">
      <c r="A61" s="5" t="s">
        <v>265</v>
      </c>
      <c r="B61" s="2" t="s">
        <v>195</v>
      </c>
      <c r="C61" s="9">
        <v>0</v>
      </c>
      <c r="D61" s="9">
        <v>0</v>
      </c>
      <c r="E61" s="9">
        <v>0</v>
      </c>
      <c r="F61" s="9">
        <v>0</v>
      </c>
      <c r="G61" s="9">
        <v>0</v>
      </c>
      <c r="H61" s="9">
        <v>0</v>
      </c>
      <c r="I61" s="9">
        <v>0</v>
      </c>
      <c r="J61" s="9">
        <v>0</v>
      </c>
      <c r="K61" s="9">
        <v>0</v>
      </c>
      <c r="L61" s="9"/>
      <c r="M61" s="9"/>
      <c r="N61" s="9"/>
      <c r="O61" s="9">
        <v>0</v>
      </c>
      <c r="P61" s="9">
        <v>0</v>
      </c>
    </row>
    <row r="62" spans="1:16" x14ac:dyDescent="0.25">
      <c r="A62" s="5" t="s">
        <v>266</v>
      </c>
      <c r="B62" s="2" t="s">
        <v>195</v>
      </c>
      <c r="C62" s="9">
        <v>0</v>
      </c>
      <c r="D62" s="9">
        <v>0</v>
      </c>
      <c r="E62" s="9">
        <v>0</v>
      </c>
      <c r="F62" s="9">
        <v>0</v>
      </c>
      <c r="G62" s="9">
        <v>0</v>
      </c>
      <c r="H62" s="9">
        <v>0</v>
      </c>
      <c r="I62" s="9">
        <v>0</v>
      </c>
      <c r="J62" s="9">
        <v>0</v>
      </c>
      <c r="K62" s="9">
        <v>0</v>
      </c>
      <c r="L62" s="9"/>
      <c r="M62" s="9"/>
      <c r="N62" s="9"/>
      <c r="O62" s="9">
        <v>0</v>
      </c>
      <c r="P62" s="9">
        <v>0</v>
      </c>
    </row>
    <row r="63" spans="1:16" ht="30" x14ac:dyDescent="0.25">
      <c r="A63" s="5" t="s">
        <v>267</v>
      </c>
      <c r="B63" s="2" t="s">
        <v>264</v>
      </c>
      <c r="C63" s="9">
        <v>0</v>
      </c>
      <c r="D63" s="9">
        <v>0</v>
      </c>
      <c r="E63" s="9">
        <v>0</v>
      </c>
      <c r="F63" s="9">
        <v>0</v>
      </c>
      <c r="G63" s="9">
        <v>0</v>
      </c>
      <c r="H63" s="9">
        <v>0</v>
      </c>
      <c r="I63" s="9">
        <v>0</v>
      </c>
      <c r="J63" s="9">
        <v>0</v>
      </c>
      <c r="K63" s="9">
        <v>0</v>
      </c>
      <c r="L63" s="9"/>
      <c r="M63" s="9"/>
      <c r="N63" s="9"/>
      <c r="O63" s="9">
        <v>0</v>
      </c>
      <c r="P63" s="9">
        <v>0</v>
      </c>
    </row>
    <row r="64" spans="1:16" ht="30" x14ac:dyDescent="0.25">
      <c r="A64" s="5" t="s">
        <v>268</v>
      </c>
      <c r="B64" s="2" t="s">
        <v>264</v>
      </c>
      <c r="C64" s="9">
        <v>0</v>
      </c>
      <c r="D64" s="9">
        <v>0</v>
      </c>
      <c r="E64" s="9">
        <v>0</v>
      </c>
      <c r="F64" s="9">
        <v>0</v>
      </c>
      <c r="G64" s="9">
        <v>0</v>
      </c>
      <c r="H64" s="9">
        <v>0</v>
      </c>
      <c r="I64" s="9">
        <v>0</v>
      </c>
      <c r="J64" s="9">
        <v>0</v>
      </c>
      <c r="K64" s="9">
        <v>0</v>
      </c>
      <c r="L64" s="9"/>
      <c r="M64" s="9"/>
      <c r="N64" s="9"/>
      <c r="O64" s="9">
        <v>0</v>
      </c>
      <c r="P64" s="9">
        <v>0</v>
      </c>
    </row>
    <row r="65" spans="1:16" ht="30" x14ac:dyDescent="0.25">
      <c r="A65" s="5" t="s">
        <v>269</v>
      </c>
      <c r="B65" s="2" t="s">
        <v>195</v>
      </c>
      <c r="C65" s="9">
        <v>0</v>
      </c>
      <c r="D65" s="9">
        <v>0</v>
      </c>
      <c r="E65" s="9">
        <v>0</v>
      </c>
      <c r="F65" s="9">
        <v>0</v>
      </c>
      <c r="G65" s="9">
        <v>0</v>
      </c>
      <c r="H65" s="9">
        <v>0</v>
      </c>
      <c r="I65" s="9">
        <v>0</v>
      </c>
      <c r="J65" s="9">
        <v>0</v>
      </c>
      <c r="K65" s="9">
        <v>0</v>
      </c>
      <c r="L65" s="9"/>
      <c r="M65" s="9"/>
      <c r="N65" s="9"/>
      <c r="O65" s="9">
        <v>0</v>
      </c>
      <c r="P65" s="9">
        <v>0</v>
      </c>
    </row>
    <row r="66" spans="1:16" ht="30" x14ac:dyDescent="0.25">
      <c r="A66" s="5" t="s">
        <v>270</v>
      </c>
      <c r="B66" s="2" t="s">
        <v>271</v>
      </c>
      <c r="C66" s="9">
        <v>0</v>
      </c>
      <c r="D66" s="9">
        <v>0</v>
      </c>
      <c r="E66" s="9">
        <v>0</v>
      </c>
      <c r="F66" s="9">
        <v>0</v>
      </c>
      <c r="G66" s="9">
        <v>0</v>
      </c>
      <c r="H66" s="9">
        <v>0</v>
      </c>
      <c r="I66" s="9">
        <v>0</v>
      </c>
      <c r="J66" s="9">
        <v>0</v>
      </c>
      <c r="K66" s="9">
        <v>0</v>
      </c>
      <c r="L66" s="9"/>
      <c r="M66" s="9"/>
      <c r="N66" s="9"/>
      <c r="O66" s="9">
        <v>0</v>
      </c>
      <c r="P66" s="9">
        <v>0</v>
      </c>
    </row>
    <row r="67" spans="1:16" ht="30" x14ac:dyDescent="0.25">
      <c r="A67" s="5" t="s">
        <v>272</v>
      </c>
      <c r="B67" s="2" t="s">
        <v>246</v>
      </c>
      <c r="C67" s="9">
        <v>0</v>
      </c>
      <c r="D67" s="9">
        <v>0</v>
      </c>
      <c r="E67" s="9">
        <v>0</v>
      </c>
      <c r="F67" s="9">
        <v>0</v>
      </c>
      <c r="G67" s="9">
        <v>0</v>
      </c>
      <c r="H67" s="9">
        <v>0</v>
      </c>
      <c r="I67" s="9">
        <v>0</v>
      </c>
      <c r="J67" s="9">
        <v>0</v>
      </c>
      <c r="K67" s="9">
        <v>0</v>
      </c>
      <c r="L67" s="9"/>
      <c r="M67" s="9"/>
      <c r="N67" s="9"/>
      <c r="O67" s="9">
        <v>0</v>
      </c>
      <c r="P67" s="9">
        <v>0</v>
      </c>
    </row>
    <row r="68" spans="1:16" ht="30" x14ac:dyDescent="0.25">
      <c r="A68" s="5" t="s">
        <v>273</v>
      </c>
      <c r="B68" s="2" t="s">
        <v>195</v>
      </c>
      <c r="C68" s="9">
        <v>0</v>
      </c>
      <c r="D68" s="9">
        <v>0</v>
      </c>
      <c r="E68" s="9">
        <v>0</v>
      </c>
      <c r="F68" s="9">
        <v>0</v>
      </c>
      <c r="G68" s="9">
        <v>0</v>
      </c>
      <c r="H68" s="9">
        <v>0</v>
      </c>
      <c r="I68" s="9">
        <v>0</v>
      </c>
      <c r="J68" s="9">
        <v>0</v>
      </c>
      <c r="K68" s="9">
        <v>0</v>
      </c>
      <c r="L68" s="9"/>
      <c r="M68" s="9"/>
      <c r="N68" s="9"/>
      <c r="O68" s="9">
        <v>0</v>
      </c>
      <c r="P68" s="9">
        <v>0</v>
      </c>
    </row>
    <row r="69" spans="1:16" x14ac:dyDescent="0.25">
      <c r="A69" s="5" t="s">
        <v>274</v>
      </c>
      <c r="B69" s="2">
        <v>4</v>
      </c>
      <c r="C69" s="9">
        <v>0</v>
      </c>
      <c r="D69" s="9">
        <v>0</v>
      </c>
      <c r="E69" s="9">
        <v>0</v>
      </c>
      <c r="F69" s="9">
        <v>0</v>
      </c>
      <c r="G69" s="9">
        <v>0</v>
      </c>
      <c r="H69" s="9">
        <v>0</v>
      </c>
      <c r="I69" s="9">
        <v>0</v>
      </c>
      <c r="J69" s="9">
        <v>1</v>
      </c>
      <c r="K69" s="9">
        <v>1</v>
      </c>
      <c r="L69" s="9"/>
      <c r="M69" s="9"/>
      <c r="N69" s="9"/>
      <c r="O69" s="9">
        <v>2</v>
      </c>
      <c r="P69" s="11">
        <v>0.5</v>
      </c>
    </row>
    <row r="70" spans="1:16" x14ac:dyDescent="0.25">
      <c r="A70" s="5" t="s">
        <v>276</v>
      </c>
      <c r="B70" s="2" t="s">
        <v>277</v>
      </c>
      <c r="C70" s="9">
        <v>0</v>
      </c>
      <c r="D70" s="9">
        <v>0</v>
      </c>
      <c r="E70" s="9">
        <v>0</v>
      </c>
      <c r="F70" s="9">
        <v>0</v>
      </c>
      <c r="G70" s="9">
        <v>2</v>
      </c>
      <c r="H70" s="9">
        <v>0</v>
      </c>
      <c r="I70" s="9">
        <v>0</v>
      </c>
      <c r="J70" s="9">
        <v>2</v>
      </c>
      <c r="K70" s="9">
        <v>0</v>
      </c>
      <c r="L70" s="9"/>
      <c r="M70" s="9"/>
      <c r="N70" s="9"/>
      <c r="O70" s="9">
        <v>4</v>
      </c>
      <c r="P70" s="11">
        <v>0.4</v>
      </c>
    </row>
    <row r="71" spans="1:16" x14ac:dyDescent="0.25">
      <c r="A71" s="5" t="s">
        <v>278</v>
      </c>
      <c r="B71" s="2">
        <v>10</v>
      </c>
      <c r="C71" s="9">
        <v>0</v>
      </c>
      <c r="D71" s="9">
        <v>0</v>
      </c>
      <c r="E71" s="9">
        <v>0</v>
      </c>
      <c r="F71" s="9">
        <v>0</v>
      </c>
      <c r="G71" s="9">
        <v>0</v>
      </c>
      <c r="H71" s="9">
        <v>0</v>
      </c>
      <c r="I71" s="9">
        <v>0</v>
      </c>
      <c r="J71" s="9">
        <v>2</v>
      </c>
      <c r="K71" s="9">
        <v>0</v>
      </c>
      <c r="L71" s="9"/>
      <c r="M71" s="9"/>
      <c r="N71" s="9"/>
      <c r="O71" s="9">
        <v>2</v>
      </c>
      <c r="P71" s="24">
        <v>0.2</v>
      </c>
    </row>
    <row r="72" spans="1:16" x14ac:dyDescent="0.25">
      <c r="A72" s="5" t="s">
        <v>279</v>
      </c>
      <c r="B72" s="2" t="s">
        <v>280</v>
      </c>
      <c r="C72" s="9">
        <v>0</v>
      </c>
      <c r="D72" s="9">
        <v>0</v>
      </c>
      <c r="E72" s="9">
        <v>0</v>
      </c>
      <c r="F72" s="9">
        <v>0</v>
      </c>
      <c r="G72" s="9">
        <v>0</v>
      </c>
      <c r="H72" s="9">
        <v>1</v>
      </c>
      <c r="I72" s="9">
        <v>0</v>
      </c>
      <c r="J72" s="9">
        <v>1</v>
      </c>
      <c r="K72" s="9">
        <v>0</v>
      </c>
      <c r="L72" s="9"/>
      <c r="M72" s="9"/>
      <c r="N72" s="9"/>
      <c r="O72" s="9">
        <v>4</v>
      </c>
      <c r="P72" s="11">
        <v>0.5</v>
      </c>
    </row>
    <row r="73" spans="1:16" x14ac:dyDescent="0.25">
      <c r="A73" s="5" t="s">
        <v>281</v>
      </c>
      <c r="B73" s="2">
        <v>8</v>
      </c>
      <c r="C73" s="9">
        <v>0</v>
      </c>
      <c r="D73" s="9">
        <v>1</v>
      </c>
      <c r="E73" s="9">
        <v>0</v>
      </c>
      <c r="F73" s="9">
        <v>0</v>
      </c>
      <c r="G73" s="9">
        <v>0</v>
      </c>
      <c r="H73" s="9">
        <v>0</v>
      </c>
      <c r="I73" s="9">
        <v>0</v>
      </c>
      <c r="J73" s="9">
        <v>0</v>
      </c>
      <c r="K73" s="9">
        <v>1</v>
      </c>
      <c r="L73" s="9"/>
      <c r="M73" s="9"/>
      <c r="N73" s="9"/>
      <c r="O73" s="9">
        <v>2</v>
      </c>
      <c r="P73" s="11">
        <v>0.25</v>
      </c>
    </row>
    <row r="74" spans="1:16" x14ac:dyDescent="0.25">
      <c r="A74" s="5" t="s">
        <v>282</v>
      </c>
      <c r="B74" s="2" t="s">
        <v>283</v>
      </c>
      <c r="C74" s="9">
        <v>0</v>
      </c>
      <c r="D74" s="9">
        <v>0</v>
      </c>
      <c r="E74" s="9">
        <v>0</v>
      </c>
      <c r="F74" s="9">
        <v>0</v>
      </c>
      <c r="G74" s="9">
        <v>0</v>
      </c>
      <c r="H74" s="9">
        <v>0</v>
      </c>
      <c r="I74" s="9">
        <v>0</v>
      </c>
      <c r="J74" s="9">
        <v>0</v>
      </c>
      <c r="K74" s="9">
        <v>0</v>
      </c>
      <c r="L74" s="9"/>
      <c r="M74" s="9"/>
      <c r="N74" s="9"/>
      <c r="O74" s="9">
        <v>0</v>
      </c>
      <c r="P74" s="9">
        <v>0</v>
      </c>
    </row>
    <row r="75" spans="1:16" x14ac:dyDescent="0.25">
      <c r="A75" s="5" t="s">
        <v>284</v>
      </c>
      <c r="B75" s="2" t="s">
        <v>275</v>
      </c>
      <c r="C75" s="9">
        <v>0</v>
      </c>
      <c r="D75" s="9">
        <v>0</v>
      </c>
      <c r="E75" s="9">
        <v>0</v>
      </c>
      <c r="F75" s="9">
        <v>0</v>
      </c>
      <c r="G75" s="9">
        <v>0</v>
      </c>
      <c r="H75" s="9">
        <v>0</v>
      </c>
      <c r="I75" s="9">
        <v>1</v>
      </c>
      <c r="J75" s="9">
        <v>0</v>
      </c>
      <c r="K75" s="9">
        <v>0</v>
      </c>
      <c r="L75" s="9"/>
      <c r="M75" s="9"/>
      <c r="N75" s="9"/>
      <c r="O75" s="9">
        <v>1</v>
      </c>
      <c r="P75" s="24">
        <v>0.2</v>
      </c>
    </row>
    <row r="76" spans="1:16" ht="30" x14ac:dyDescent="0.25">
      <c r="A76" s="5" t="s">
        <v>285</v>
      </c>
      <c r="B76" s="2">
        <v>11</v>
      </c>
      <c r="C76" s="9">
        <v>0</v>
      </c>
      <c r="D76" s="9">
        <v>0</v>
      </c>
      <c r="E76" s="9">
        <v>0</v>
      </c>
      <c r="F76" s="9">
        <v>0</v>
      </c>
      <c r="G76" s="9">
        <v>0</v>
      </c>
      <c r="H76" s="9">
        <v>0</v>
      </c>
      <c r="I76" s="9">
        <v>3</v>
      </c>
      <c r="J76" s="9">
        <v>3</v>
      </c>
      <c r="K76" s="9">
        <v>2</v>
      </c>
      <c r="L76" s="9"/>
      <c r="M76" s="9"/>
      <c r="N76" s="9"/>
      <c r="O76" s="9">
        <v>8</v>
      </c>
      <c r="P76" s="24">
        <v>0.73</v>
      </c>
    </row>
    <row r="77" spans="1:16" ht="30" x14ac:dyDescent="0.25">
      <c r="A77" s="5" t="s">
        <v>286</v>
      </c>
      <c r="B77" s="2" t="s">
        <v>195</v>
      </c>
      <c r="C77" s="9">
        <v>0</v>
      </c>
      <c r="D77" s="9">
        <v>0</v>
      </c>
      <c r="E77" s="9">
        <v>1</v>
      </c>
      <c r="F77" s="9">
        <v>0</v>
      </c>
      <c r="G77" s="9">
        <v>0</v>
      </c>
      <c r="H77" s="9">
        <v>0</v>
      </c>
      <c r="I77" s="9">
        <v>0</v>
      </c>
      <c r="J77" s="9">
        <v>0</v>
      </c>
      <c r="K77" s="9">
        <v>0</v>
      </c>
      <c r="L77" s="9"/>
      <c r="M77" s="9"/>
      <c r="N77" s="9"/>
      <c r="O77" s="19">
        <v>1</v>
      </c>
      <c r="P77" s="11">
        <v>1</v>
      </c>
    </row>
    <row r="78" spans="1:16" ht="30" x14ac:dyDescent="0.25">
      <c r="A78" s="5" t="s">
        <v>287</v>
      </c>
      <c r="B78" s="2" t="s">
        <v>195</v>
      </c>
      <c r="C78" s="9">
        <v>0</v>
      </c>
      <c r="D78" s="9">
        <v>0</v>
      </c>
      <c r="E78" s="9">
        <v>0</v>
      </c>
      <c r="F78" s="9">
        <v>0</v>
      </c>
      <c r="G78" s="9">
        <v>0</v>
      </c>
      <c r="H78" s="9">
        <v>0</v>
      </c>
      <c r="I78" s="9">
        <v>0</v>
      </c>
      <c r="J78" s="9">
        <v>0</v>
      </c>
      <c r="K78" s="9">
        <v>0</v>
      </c>
      <c r="L78" s="9"/>
      <c r="M78" s="9"/>
      <c r="N78" s="9"/>
      <c r="O78" s="9">
        <v>1</v>
      </c>
      <c r="P78" s="11">
        <v>1</v>
      </c>
    </row>
    <row r="79" spans="1:16" x14ac:dyDescent="0.25">
      <c r="A79" s="5" t="s">
        <v>288</v>
      </c>
      <c r="B79" s="2">
        <v>8</v>
      </c>
      <c r="C79" s="9">
        <v>0</v>
      </c>
      <c r="D79" s="9">
        <v>0</v>
      </c>
      <c r="E79" s="9">
        <v>0</v>
      </c>
      <c r="F79" s="9">
        <v>0</v>
      </c>
      <c r="G79" s="9">
        <v>0</v>
      </c>
      <c r="H79" s="9">
        <v>1</v>
      </c>
      <c r="I79" s="9">
        <v>1</v>
      </c>
      <c r="J79" s="9">
        <v>1</v>
      </c>
      <c r="K79" s="9">
        <v>0</v>
      </c>
      <c r="L79" s="9"/>
      <c r="M79" s="9"/>
      <c r="N79" s="9"/>
      <c r="O79" s="9">
        <v>3</v>
      </c>
      <c r="P79" s="11">
        <v>0.38</v>
      </c>
    </row>
    <row r="80" spans="1:16" ht="30" x14ac:dyDescent="0.25">
      <c r="A80" s="5" t="s">
        <v>289</v>
      </c>
      <c r="B80" s="2" t="s">
        <v>195</v>
      </c>
      <c r="C80" s="9">
        <v>0</v>
      </c>
      <c r="D80" s="9">
        <v>0</v>
      </c>
      <c r="E80" s="9">
        <v>0</v>
      </c>
      <c r="F80" s="9">
        <v>0</v>
      </c>
      <c r="G80" s="9">
        <v>0</v>
      </c>
      <c r="H80" s="9">
        <v>0</v>
      </c>
      <c r="I80" s="9">
        <v>0</v>
      </c>
      <c r="J80" s="9">
        <v>1</v>
      </c>
      <c r="K80" s="9">
        <v>0</v>
      </c>
      <c r="L80" s="9"/>
      <c r="M80" s="9"/>
      <c r="N80" s="9"/>
      <c r="O80" s="9">
        <v>1</v>
      </c>
      <c r="P80" s="11">
        <v>1</v>
      </c>
    </row>
    <row r="81" spans="1:16" ht="30" x14ac:dyDescent="0.25">
      <c r="A81" s="5" t="s">
        <v>290</v>
      </c>
      <c r="B81" s="2" t="s">
        <v>195</v>
      </c>
      <c r="C81" s="9">
        <v>0</v>
      </c>
      <c r="D81" s="9">
        <v>0</v>
      </c>
      <c r="E81" s="9">
        <v>0</v>
      </c>
      <c r="F81" s="9">
        <v>0</v>
      </c>
      <c r="G81" s="9">
        <v>0</v>
      </c>
      <c r="H81" s="9">
        <v>0</v>
      </c>
      <c r="I81" s="9">
        <v>0</v>
      </c>
      <c r="J81" s="9">
        <v>0</v>
      </c>
      <c r="K81" s="9">
        <v>0</v>
      </c>
      <c r="L81" s="9"/>
      <c r="M81" s="9"/>
      <c r="N81" s="9"/>
      <c r="O81" s="9">
        <v>0</v>
      </c>
      <c r="P81" s="9">
        <v>0</v>
      </c>
    </row>
    <row r="82" spans="1:16" ht="30" x14ac:dyDescent="0.25">
      <c r="A82" s="5" t="s">
        <v>291</v>
      </c>
      <c r="B82" s="2" t="s">
        <v>292</v>
      </c>
      <c r="C82" s="9">
        <v>0</v>
      </c>
      <c r="D82" s="9">
        <v>0</v>
      </c>
      <c r="E82" s="9">
        <v>0</v>
      </c>
      <c r="F82" s="9">
        <v>0</v>
      </c>
      <c r="G82" s="9">
        <v>1</v>
      </c>
      <c r="H82" s="9">
        <v>0</v>
      </c>
      <c r="I82" s="9">
        <v>0</v>
      </c>
      <c r="J82" s="9">
        <v>0</v>
      </c>
      <c r="K82" s="9">
        <v>0</v>
      </c>
      <c r="L82" s="9"/>
      <c r="M82" s="9"/>
      <c r="N82" s="9"/>
      <c r="O82" s="9">
        <v>1</v>
      </c>
      <c r="P82" s="11">
        <v>1</v>
      </c>
    </row>
    <row r="83" spans="1:16" ht="30" x14ac:dyDescent="0.25">
      <c r="A83" s="5" t="s">
        <v>293</v>
      </c>
      <c r="B83" s="2" t="s">
        <v>292</v>
      </c>
      <c r="C83" s="9">
        <v>0</v>
      </c>
      <c r="D83" s="9">
        <v>0</v>
      </c>
      <c r="E83" s="9">
        <v>0</v>
      </c>
      <c r="F83" s="9">
        <v>0</v>
      </c>
      <c r="G83" s="9">
        <v>0</v>
      </c>
      <c r="H83" s="9">
        <v>0</v>
      </c>
      <c r="I83" s="9">
        <v>50</v>
      </c>
      <c r="J83" s="9">
        <v>0</v>
      </c>
      <c r="K83" s="9">
        <v>0</v>
      </c>
      <c r="L83" s="9"/>
      <c r="M83" s="9"/>
      <c r="N83" s="9"/>
      <c r="O83" s="9">
        <v>50</v>
      </c>
      <c r="P83" s="11">
        <v>0.5</v>
      </c>
    </row>
    <row r="84" spans="1:16" ht="30" x14ac:dyDescent="0.25">
      <c r="A84" s="5" t="s">
        <v>294</v>
      </c>
      <c r="B84" s="2" t="s">
        <v>292</v>
      </c>
      <c r="C84" s="9">
        <v>0</v>
      </c>
      <c r="D84" s="9">
        <v>0</v>
      </c>
      <c r="E84" s="9">
        <v>0</v>
      </c>
      <c r="F84" s="9">
        <v>0</v>
      </c>
      <c r="G84" s="9">
        <v>0</v>
      </c>
      <c r="H84" s="9">
        <v>0</v>
      </c>
      <c r="I84" s="9">
        <v>0</v>
      </c>
      <c r="J84" s="9">
        <v>0</v>
      </c>
      <c r="K84" s="9">
        <v>0</v>
      </c>
      <c r="L84" s="9"/>
      <c r="M84" s="9"/>
      <c r="N84" s="9"/>
      <c r="O84" s="9">
        <v>0</v>
      </c>
      <c r="P84" s="9"/>
    </row>
    <row r="85" spans="1:16" x14ac:dyDescent="0.25">
      <c r="A85" s="25" t="s">
        <v>295</v>
      </c>
      <c r="B85" s="26"/>
      <c r="C85" s="17"/>
      <c r="D85" s="17"/>
      <c r="E85" s="17"/>
      <c r="F85" s="17"/>
      <c r="G85" s="17"/>
      <c r="H85" s="17"/>
      <c r="I85" s="17"/>
      <c r="J85" s="17"/>
      <c r="K85" s="17"/>
      <c r="L85" s="17"/>
      <c r="M85" s="17"/>
      <c r="N85" s="17"/>
      <c r="O85" s="17"/>
      <c r="P85" s="17"/>
    </row>
    <row r="86" spans="1:16" ht="30" x14ac:dyDescent="0.25">
      <c r="A86" s="5" t="s">
        <v>296</v>
      </c>
      <c r="B86" s="2" t="s">
        <v>195</v>
      </c>
      <c r="C86" s="9">
        <v>0</v>
      </c>
      <c r="D86" s="9">
        <v>0</v>
      </c>
      <c r="E86" s="9">
        <v>0</v>
      </c>
      <c r="F86" s="9">
        <v>1</v>
      </c>
      <c r="G86" s="9">
        <v>0</v>
      </c>
      <c r="H86" s="9">
        <v>0</v>
      </c>
      <c r="I86" s="9">
        <v>0</v>
      </c>
      <c r="J86" s="9">
        <v>1</v>
      </c>
      <c r="K86" s="9">
        <v>0</v>
      </c>
      <c r="L86" s="9"/>
      <c r="M86" s="9"/>
      <c r="N86" s="9"/>
      <c r="O86" s="9">
        <v>1</v>
      </c>
      <c r="P86" s="11">
        <v>1</v>
      </c>
    </row>
    <row r="87" spans="1:16" x14ac:dyDescent="0.25">
      <c r="A87" s="5" t="s">
        <v>297</v>
      </c>
      <c r="B87" s="2" t="s">
        <v>241</v>
      </c>
      <c r="C87" s="9">
        <v>0</v>
      </c>
      <c r="D87" s="9">
        <v>0</v>
      </c>
      <c r="E87" s="9">
        <v>0</v>
      </c>
      <c r="F87" s="9">
        <v>0</v>
      </c>
      <c r="G87" s="9">
        <v>0</v>
      </c>
      <c r="H87" s="9">
        <v>0</v>
      </c>
      <c r="I87" s="9">
        <v>0</v>
      </c>
      <c r="J87" s="9">
        <v>0</v>
      </c>
      <c r="K87" s="9">
        <v>0</v>
      </c>
      <c r="L87" s="9"/>
      <c r="M87" s="9"/>
      <c r="N87" s="9"/>
      <c r="O87" s="9">
        <v>0</v>
      </c>
      <c r="P87" s="9">
        <v>0</v>
      </c>
    </row>
    <row r="88" spans="1:16" x14ac:dyDescent="0.25">
      <c r="A88" s="5" t="s">
        <v>298</v>
      </c>
      <c r="B88" s="2">
        <v>2054</v>
      </c>
      <c r="C88" s="9">
        <v>295</v>
      </c>
      <c r="D88" s="9">
        <v>158</v>
      </c>
      <c r="E88" s="9">
        <v>74</v>
      </c>
      <c r="F88" s="9">
        <v>35</v>
      </c>
      <c r="G88" s="9">
        <v>40</v>
      </c>
      <c r="H88" s="9">
        <v>28</v>
      </c>
      <c r="I88" s="9">
        <v>40</v>
      </c>
      <c r="J88" s="9">
        <v>40</v>
      </c>
      <c r="K88" s="9">
        <v>50</v>
      </c>
      <c r="L88" s="9"/>
      <c r="M88" s="9"/>
      <c r="N88" s="9"/>
      <c r="O88" s="23">
        <v>760</v>
      </c>
      <c r="P88" s="11">
        <v>0.37</v>
      </c>
    </row>
    <row r="89" spans="1:16" ht="30" x14ac:dyDescent="0.25">
      <c r="A89" s="5" t="s">
        <v>299</v>
      </c>
      <c r="B89" s="2" t="s">
        <v>195</v>
      </c>
      <c r="C89" s="9">
        <v>0</v>
      </c>
      <c r="D89" s="9">
        <v>0</v>
      </c>
      <c r="E89" s="9">
        <v>0</v>
      </c>
      <c r="F89" s="9">
        <v>0</v>
      </c>
      <c r="G89" s="9">
        <v>0</v>
      </c>
      <c r="H89" s="9">
        <v>0</v>
      </c>
      <c r="I89" s="9">
        <v>0</v>
      </c>
      <c r="J89" s="9">
        <v>0</v>
      </c>
      <c r="K89" s="9">
        <v>0</v>
      </c>
      <c r="L89" s="9"/>
      <c r="M89" s="9"/>
      <c r="N89" s="9"/>
      <c r="O89" s="9">
        <v>0</v>
      </c>
      <c r="P89" s="9">
        <v>0</v>
      </c>
    </row>
    <row r="90" spans="1:16" ht="30" x14ac:dyDescent="0.25">
      <c r="A90" s="5" t="s">
        <v>300</v>
      </c>
      <c r="B90" s="2" t="s">
        <v>195</v>
      </c>
      <c r="C90" s="9">
        <v>0</v>
      </c>
      <c r="D90" s="9">
        <v>0</v>
      </c>
      <c r="E90" s="9">
        <v>0</v>
      </c>
      <c r="F90" s="9">
        <v>0</v>
      </c>
      <c r="G90" s="9">
        <v>0</v>
      </c>
      <c r="H90" s="9">
        <v>0</v>
      </c>
      <c r="I90" s="9">
        <v>1</v>
      </c>
      <c r="J90" s="9">
        <v>0</v>
      </c>
      <c r="K90" s="9">
        <v>0</v>
      </c>
      <c r="L90" s="9"/>
      <c r="M90" s="9"/>
      <c r="N90" s="9"/>
      <c r="O90" s="9">
        <v>1</v>
      </c>
      <c r="P90" s="11">
        <v>1</v>
      </c>
    </row>
    <row r="91" spans="1:16" ht="30" x14ac:dyDescent="0.25">
      <c r="A91" s="5" t="s">
        <v>245</v>
      </c>
      <c r="B91" s="2">
        <v>1</v>
      </c>
      <c r="C91" s="9">
        <v>0</v>
      </c>
      <c r="D91" s="9">
        <v>0</v>
      </c>
      <c r="E91" s="9">
        <v>1</v>
      </c>
      <c r="F91" s="9">
        <v>0</v>
      </c>
      <c r="G91" s="9">
        <v>0</v>
      </c>
      <c r="H91" s="9">
        <v>0</v>
      </c>
      <c r="I91" s="9">
        <v>0</v>
      </c>
      <c r="J91" s="9">
        <v>0</v>
      </c>
      <c r="K91" s="9">
        <v>0</v>
      </c>
      <c r="L91" s="9"/>
      <c r="M91" s="9"/>
      <c r="N91" s="9"/>
      <c r="O91" s="9">
        <v>1</v>
      </c>
      <c r="P91" s="11">
        <v>1</v>
      </c>
    </row>
    <row r="92" spans="1:16" ht="30" x14ac:dyDescent="0.25">
      <c r="A92" s="5" t="s">
        <v>247</v>
      </c>
      <c r="B92" s="2" t="s">
        <v>195</v>
      </c>
      <c r="C92" s="9">
        <v>0</v>
      </c>
      <c r="D92" s="9">
        <v>0</v>
      </c>
      <c r="E92" s="9">
        <v>0</v>
      </c>
      <c r="F92" s="9">
        <v>0</v>
      </c>
      <c r="G92" s="9">
        <v>0</v>
      </c>
      <c r="H92" s="9">
        <v>0</v>
      </c>
      <c r="I92" s="9">
        <v>0</v>
      </c>
      <c r="J92" s="9">
        <v>0</v>
      </c>
      <c r="K92" s="9">
        <v>0</v>
      </c>
      <c r="L92" s="9"/>
      <c r="M92" s="9"/>
      <c r="N92" s="9"/>
      <c r="O92" s="9">
        <v>0</v>
      </c>
      <c r="P92" s="9">
        <v>0</v>
      </c>
    </row>
    <row r="93" spans="1:16" ht="30" x14ac:dyDescent="0.25">
      <c r="A93" s="5" t="s">
        <v>301</v>
      </c>
      <c r="B93" s="2" t="s">
        <v>302</v>
      </c>
      <c r="C93" s="9">
        <v>1</v>
      </c>
      <c r="D93" s="9">
        <v>1</v>
      </c>
      <c r="E93" s="9">
        <v>1</v>
      </c>
      <c r="F93" s="9">
        <v>1</v>
      </c>
      <c r="G93" s="9">
        <v>1</v>
      </c>
      <c r="H93" s="9">
        <v>1</v>
      </c>
      <c r="I93" s="9">
        <v>1</v>
      </c>
      <c r="J93" s="9">
        <v>1</v>
      </c>
      <c r="K93" s="9">
        <v>1</v>
      </c>
      <c r="L93" s="9"/>
      <c r="M93" s="9"/>
      <c r="N93" s="9"/>
      <c r="O93" s="9">
        <v>9</v>
      </c>
      <c r="P93" s="11">
        <v>0.75</v>
      </c>
    </row>
    <row r="94" spans="1:16" ht="30" x14ac:dyDescent="0.25">
      <c r="A94" s="5" t="s">
        <v>303</v>
      </c>
      <c r="B94" s="2" t="s">
        <v>304</v>
      </c>
      <c r="C94" s="9">
        <v>0</v>
      </c>
      <c r="D94" s="9">
        <v>0</v>
      </c>
      <c r="E94" s="9">
        <v>0</v>
      </c>
      <c r="F94" s="9">
        <v>0</v>
      </c>
      <c r="G94" s="9">
        <v>1</v>
      </c>
      <c r="H94" s="9">
        <v>0</v>
      </c>
      <c r="I94" s="9">
        <v>1</v>
      </c>
      <c r="J94" s="9">
        <v>0</v>
      </c>
      <c r="K94" s="9">
        <v>0</v>
      </c>
      <c r="L94" s="9"/>
      <c r="M94" s="9"/>
      <c r="N94" s="9"/>
      <c r="O94" s="9">
        <v>2</v>
      </c>
      <c r="P94" s="11">
        <v>0.25</v>
      </c>
    </row>
    <row r="95" spans="1:16" x14ac:dyDescent="0.25">
      <c r="A95" s="5" t="s">
        <v>305</v>
      </c>
      <c r="B95" s="2" t="s">
        <v>195</v>
      </c>
      <c r="C95" s="9">
        <v>0</v>
      </c>
      <c r="D95" s="9">
        <v>0</v>
      </c>
      <c r="E95" s="9">
        <v>0</v>
      </c>
      <c r="F95" s="9">
        <v>0</v>
      </c>
      <c r="G95" s="9">
        <v>0</v>
      </c>
      <c r="H95" s="9">
        <v>0</v>
      </c>
      <c r="I95" s="9">
        <v>0</v>
      </c>
      <c r="J95" s="9">
        <v>0</v>
      </c>
      <c r="K95" s="9">
        <v>0</v>
      </c>
      <c r="L95" s="9"/>
      <c r="M95" s="9"/>
      <c r="N95" s="9"/>
      <c r="O95" s="9">
        <v>0</v>
      </c>
      <c r="P95" s="9">
        <v>0</v>
      </c>
    </row>
    <row r="96" spans="1:16" ht="45" x14ac:dyDescent="0.25">
      <c r="A96" s="5" t="s">
        <v>306</v>
      </c>
      <c r="B96" s="2">
        <v>635</v>
      </c>
      <c r="C96" s="9">
        <v>0</v>
      </c>
      <c r="D96" s="9">
        <v>0</v>
      </c>
      <c r="E96" s="9">
        <v>34</v>
      </c>
      <c r="F96" s="9">
        <v>25</v>
      </c>
      <c r="G96" s="9">
        <v>52</v>
      </c>
      <c r="H96" s="9">
        <v>40</v>
      </c>
      <c r="I96" s="9">
        <v>15</v>
      </c>
      <c r="J96" s="9">
        <v>20</v>
      </c>
      <c r="K96" s="9">
        <v>45</v>
      </c>
      <c r="L96" s="9"/>
      <c r="M96" s="9"/>
      <c r="N96" s="9"/>
      <c r="O96" s="19">
        <v>231</v>
      </c>
      <c r="P96" s="11">
        <v>0.36499999999999999</v>
      </c>
    </row>
    <row r="97" spans="1:16" ht="45" x14ac:dyDescent="0.25">
      <c r="A97" s="5" t="s">
        <v>307</v>
      </c>
      <c r="B97" s="2" t="s">
        <v>195</v>
      </c>
      <c r="C97" s="9">
        <v>0</v>
      </c>
      <c r="D97" s="9">
        <v>0</v>
      </c>
      <c r="E97" s="9">
        <v>0</v>
      </c>
      <c r="F97" s="9">
        <v>0</v>
      </c>
      <c r="G97" s="9">
        <v>0</v>
      </c>
      <c r="H97" s="9">
        <v>0</v>
      </c>
      <c r="I97" s="9">
        <v>0</v>
      </c>
      <c r="J97" s="9">
        <v>1</v>
      </c>
      <c r="K97" s="9">
        <v>0</v>
      </c>
      <c r="L97" s="9"/>
      <c r="M97" s="9"/>
      <c r="N97" s="9"/>
      <c r="O97" s="9">
        <v>1</v>
      </c>
      <c r="P97" s="11">
        <v>1</v>
      </c>
    </row>
    <row r="99" spans="1:16" x14ac:dyDescent="0.25">
      <c r="A99" t="s">
        <v>147</v>
      </c>
    </row>
    <row r="100" spans="1:16" x14ac:dyDescent="0.25">
      <c r="A100" t="s">
        <v>403</v>
      </c>
    </row>
    <row r="103" spans="1:16" x14ac:dyDescent="0.25">
      <c r="A103" t="s">
        <v>402</v>
      </c>
    </row>
  </sheetData>
  <mergeCells count="2">
    <mergeCell ref="A2:P2"/>
    <mergeCell ref="A3:P3"/>
  </mergeCells>
  <pageMargins left="0.7" right="0.7" top="0.75" bottom="0.75" header="0.3" footer="0.3"/>
  <pageSetup paperSize="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
  <sheetViews>
    <sheetView tabSelected="1" workbookViewId="0">
      <selection activeCell="O13" sqref="O13"/>
    </sheetView>
  </sheetViews>
  <sheetFormatPr baseColWidth="10" defaultRowHeight="15" x14ac:dyDescent="0.25"/>
  <cols>
    <col min="1" max="1" width="63.7109375" customWidth="1"/>
    <col min="2" max="15" width="5.7109375" customWidth="1"/>
    <col min="16" max="16" width="8" customWidth="1"/>
  </cols>
  <sheetData>
    <row r="1" spans="1:16" ht="6" customHeight="1" x14ac:dyDescent="0.25"/>
    <row r="2" spans="1:16" ht="6" customHeight="1" x14ac:dyDescent="0.25"/>
    <row r="3" spans="1:16" x14ac:dyDescent="0.25">
      <c r="A3" s="40" t="s">
        <v>17</v>
      </c>
      <c r="B3" s="40"/>
      <c r="C3" s="40"/>
      <c r="D3" s="40"/>
      <c r="E3" s="40"/>
      <c r="F3" s="40"/>
      <c r="G3" s="40"/>
      <c r="H3" s="40"/>
      <c r="I3" s="40"/>
      <c r="J3" s="40"/>
      <c r="K3" s="40"/>
      <c r="L3" s="40"/>
      <c r="M3" s="40"/>
      <c r="N3" s="40"/>
      <c r="O3" s="40"/>
      <c r="P3" s="40"/>
    </row>
    <row r="4" spans="1:16" x14ac:dyDescent="0.25">
      <c r="A4" s="40" t="s">
        <v>0</v>
      </c>
      <c r="B4" s="40"/>
      <c r="C4" s="40"/>
      <c r="D4" s="40"/>
      <c r="E4" s="40"/>
      <c r="F4" s="40"/>
      <c r="G4" s="40"/>
      <c r="H4" s="40"/>
      <c r="I4" s="40"/>
      <c r="J4" s="40"/>
      <c r="K4" s="40"/>
      <c r="L4" s="40"/>
      <c r="M4" s="40"/>
      <c r="N4" s="40"/>
      <c r="O4" s="40"/>
      <c r="P4" s="40"/>
    </row>
    <row r="5" spans="1:16" ht="3.75" customHeight="1" x14ac:dyDescent="0.25"/>
    <row r="6" spans="1:16" x14ac:dyDescent="0.25">
      <c r="A6" t="s">
        <v>409</v>
      </c>
      <c r="F6">
        <v>2020</v>
      </c>
    </row>
    <row r="7" spans="1:16" ht="26.25" customHeight="1" x14ac:dyDescent="0.25">
      <c r="A7" s="2" t="s">
        <v>1</v>
      </c>
      <c r="B7" s="2" t="s">
        <v>2</v>
      </c>
      <c r="C7" s="2" t="s">
        <v>4</v>
      </c>
      <c r="D7" s="2" t="s">
        <v>3</v>
      </c>
      <c r="E7" s="2" t="s">
        <v>5</v>
      </c>
      <c r="F7" s="2" t="s">
        <v>6</v>
      </c>
      <c r="G7" s="2" t="s">
        <v>7</v>
      </c>
      <c r="H7" s="2" t="s">
        <v>8</v>
      </c>
      <c r="I7" s="2" t="s">
        <v>9</v>
      </c>
      <c r="J7" s="2" t="s">
        <v>10</v>
      </c>
      <c r="K7" s="2" t="s">
        <v>11</v>
      </c>
      <c r="L7" s="2" t="s">
        <v>12</v>
      </c>
      <c r="M7" s="2" t="s">
        <v>13</v>
      </c>
      <c r="N7" s="2" t="s">
        <v>14</v>
      </c>
      <c r="O7" s="2" t="s">
        <v>15</v>
      </c>
      <c r="P7" s="2" t="s">
        <v>16</v>
      </c>
    </row>
    <row r="8" spans="1:16" ht="30" x14ac:dyDescent="0.25">
      <c r="A8" s="6" t="s">
        <v>144</v>
      </c>
      <c r="B8" s="2">
        <v>1</v>
      </c>
      <c r="C8" s="2">
        <v>1</v>
      </c>
      <c r="D8" s="2">
        <v>0</v>
      </c>
      <c r="E8" s="2">
        <v>0</v>
      </c>
      <c r="F8" s="2"/>
      <c r="G8" s="2"/>
      <c r="H8" s="2"/>
      <c r="I8" s="2"/>
      <c r="J8" s="2"/>
      <c r="K8" s="2"/>
      <c r="L8" s="2"/>
      <c r="M8" s="2"/>
      <c r="N8" s="2"/>
      <c r="O8" s="10">
        <v>1</v>
      </c>
      <c r="P8" s="9">
        <v>1</v>
      </c>
    </row>
    <row r="9" spans="1:16" ht="30" x14ac:dyDescent="0.25">
      <c r="A9" s="6" t="s">
        <v>141</v>
      </c>
      <c r="B9" s="2">
        <v>85</v>
      </c>
      <c r="C9" s="2">
        <v>0</v>
      </c>
      <c r="D9" s="2">
        <v>0</v>
      </c>
      <c r="E9" s="2">
        <v>0</v>
      </c>
      <c r="F9" s="2"/>
      <c r="G9" s="2"/>
      <c r="H9" s="2"/>
      <c r="I9" s="2"/>
      <c r="J9" s="2"/>
      <c r="K9" s="2"/>
      <c r="L9" s="2"/>
      <c r="M9" s="2"/>
      <c r="N9" s="2"/>
      <c r="O9" s="10">
        <v>0</v>
      </c>
      <c r="P9" s="9">
        <f t="shared" ref="P9:P13" si="0">SUM(C9:N9)</f>
        <v>0</v>
      </c>
    </row>
    <row r="10" spans="1:16" ht="30" x14ac:dyDescent="0.25">
      <c r="A10" s="6" t="s">
        <v>26</v>
      </c>
      <c r="B10" s="2">
        <v>2</v>
      </c>
      <c r="C10" s="2">
        <v>0</v>
      </c>
      <c r="D10" s="2">
        <v>0</v>
      </c>
      <c r="E10" s="2">
        <v>0</v>
      </c>
      <c r="F10" s="2"/>
      <c r="G10" s="2"/>
      <c r="H10" s="2"/>
      <c r="I10" s="2"/>
      <c r="J10" s="2"/>
      <c r="K10" s="2"/>
      <c r="L10" s="2"/>
      <c r="M10" s="2"/>
      <c r="N10" s="2"/>
      <c r="O10" s="10">
        <v>0</v>
      </c>
      <c r="P10" s="9">
        <f t="shared" si="0"/>
        <v>0</v>
      </c>
    </row>
    <row r="11" spans="1:16" ht="30" x14ac:dyDescent="0.25">
      <c r="A11" s="5" t="s">
        <v>27</v>
      </c>
      <c r="B11" s="10">
        <v>1</v>
      </c>
      <c r="C11" s="2">
        <v>0</v>
      </c>
      <c r="D11" s="2">
        <v>0</v>
      </c>
      <c r="E11" s="2">
        <v>0</v>
      </c>
      <c r="F11" s="2"/>
      <c r="G11" s="2"/>
      <c r="H11" s="2"/>
      <c r="I11" s="2"/>
      <c r="J11" s="2"/>
      <c r="K11" s="2"/>
      <c r="L11" s="2"/>
      <c r="M11" s="2"/>
      <c r="N11" s="2"/>
      <c r="O11" s="10">
        <v>1</v>
      </c>
      <c r="P11" s="9">
        <f t="shared" si="0"/>
        <v>0</v>
      </c>
    </row>
    <row r="12" spans="1:16" x14ac:dyDescent="0.25">
      <c r="A12" s="1" t="s">
        <v>142</v>
      </c>
      <c r="B12" s="1">
        <v>17</v>
      </c>
      <c r="C12" s="1">
        <v>0</v>
      </c>
      <c r="D12" s="1">
        <v>0</v>
      </c>
      <c r="E12" s="1">
        <v>0</v>
      </c>
      <c r="F12" s="1"/>
      <c r="G12" s="1"/>
      <c r="H12" s="1"/>
      <c r="I12" s="1"/>
      <c r="J12" s="1"/>
      <c r="K12" s="1"/>
      <c r="L12" s="1"/>
      <c r="M12" s="1"/>
      <c r="N12" s="1"/>
      <c r="O12" s="10">
        <v>0</v>
      </c>
      <c r="P12" s="9">
        <f t="shared" si="0"/>
        <v>0</v>
      </c>
    </row>
    <row r="13" spans="1:16" x14ac:dyDescent="0.25">
      <c r="A13" s="1" t="s">
        <v>143</v>
      </c>
      <c r="B13" s="1">
        <v>1</v>
      </c>
      <c r="C13" s="1">
        <v>0</v>
      </c>
      <c r="D13" s="1">
        <v>0</v>
      </c>
      <c r="E13" s="1">
        <v>0</v>
      </c>
      <c r="F13" s="1"/>
      <c r="G13" s="1"/>
      <c r="H13" s="1"/>
      <c r="I13" s="1"/>
      <c r="J13" s="1"/>
      <c r="K13" s="1"/>
      <c r="L13" s="1"/>
      <c r="M13" s="1"/>
      <c r="N13" s="1"/>
      <c r="O13" s="10">
        <v>0</v>
      </c>
      <c r="P13" s="9">
        <f t="shared" si="0"/>
        <v>0</v>
      </c>
    </row>
  </sheetData>
  <mergeCells count="2">
    <mergeCell ref="A3:P3"/>
    <mergeCell ref="A4:P4"/>
  </mergeCells>
  <pageMargins left="0.7" right="0.7" top="0.75" bottom="0.75" header="0.3" footer="0.3"/>
  <pageSetup paperSize="256"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P60"/>
  <sheetViews>
    <sheetView workbookViewId="0">
      <selection activeCell="A61" sqref="A61"/>
    </sheetView>
  </sheetViews>
  <sheetFormatPr baseColWidth="10" defaultRowHeight="15" x14ac:dyDescent="0.25"/>
  <cols>
    <col min="1" max="1" width="64.5703125" customWidth="1"/>
    <col min="2" max="2" width="7.85546875" customWidth="1"/>
    <col min="3" max="11" width="6.140625" customWidth="1"/>
    <col min="12" max="12" width="5.28515625" customWidth="1"/>
    <col min="13" max="13" width="6.140625" customWidth="1"/>
    <col min="14" max="14" width="4.85546875" customWidth="1"/>
    <col min="15" max="15" width="10.28515625" customWidth="1"/>
    <col min="16" max="16" width="7.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309</v>
      </c>
      <c r="G5" s="13">
        <v>2020</v>
      </c>
    </row>
    <row r="6" spans="1:16" x14ac:dyDescent="0.25">
      <c r="A6" s="35" t="s">
        <v>1</v>
      </c>
      <c r="B6" s="1" t="s">
        <v>2</v>
      </c>
      <c r="C6" s="1" t="s">
        <v>4</v>
      </c>
      <c r="D6" s="1" t="s">
        <v>3</v>
      </c>
      <c r="E6" s="1" t="s">
        <v>5</v>
      </c>
      <c r="F6" s="1" t="s">
        <v>6</v>
      </c>
      <c r="G6" s="33" t="s">
        <v>7</v>
      </c>
      <c r="H6" s="1" t="s">
        <v>8</v>
      </c>
      <c r="I6" s="1" t="s">
        <v>9</v>
      </c>
      <c r="J6" s="1" t="s">
        <v>10</v>
      </c>
      <c r="K6" s="1" t="s">
        <v>11</v>
      </c>
      <c r="L6" s="1" t="s">
        <v>12</v>
      </c>
      <c r="M6" s="1" t="s">
        <v>13</v>
      </c>
      <c r="N6" s="1" t="s">
        <v>185</v>
      </c>
      <c r="O6" s="1" t="s">
        <v>15</v>
      </c>
      <c r="P6" s="4" t="s">
        <v>356</v>
      </c>
    </row>
    <row r="7" spans="1:16" ht="24" x14ac:dyDescent="0.25">
      <c r="A7" s="28" t="s">
        <v>310</v>
      </c>
      <c r="B7" s="27">
        <v>3</v>
      </c>
      <c r="C7" s="27">
        <v>0</v>
      </c>
      <c r="D7" s="27">
        <v>2</v>
      </c>
      <c r="E7" s="27">
        <v>0</v>
      </c>
      <c r="F7" s="27">
        <v>0</v>
      </c>
      <c r="G7" s="27">
        <v>0</v>
      </c>
      <c r="H7" s="27">
        <v>0</v>
      </c>
      <c r="I7" s="27">
        <v>0</v>
      </c>
      <c r="J7" s="27">
        <v>0</v>
      </c>
      <c r="K7" s="27">
        <v>0</v>
      </c>
      <c r="L7" s="27">
        <v>0</v>
      </c>
      <c r="M7" s="27">
        <v>0</v>
      </c>
      <c r="N7" s="27">
        <v>0</v>
      </c>
      <c r="O7" s="34">
        <f t="shared" ref="O7:O8" si="0">SUM(P7/B7*100%)</f>
        <v>0.66666666666666663</v>
      </c>
      <c r="P7" s="27">
        <f>SUM(C7:N7)</f>
        <v>2</v>
      </c>
    </row>
    <row r="8" spans="1:16" ht="24" x14ac:dyDescent="0.25">
      <c r="A8" s="28" t="s">
        <v>311</v>
      </c>
      <c r="B8" s="27">
        <v>1</v>
      </c>
      <c r="C8" s="27">
        <v>0</v>
      </c>
      <c r="D8" s="27">
        <v>0</v>
      </c>
      <c r="E8" s="27">
        <v>0</v>
      </c>
      <c r="F8" s="27">
        <v>0</v>
      </c>
      <c r="G8" s="27">
        <v>0</v>
      </c>
      <c r="H8" s="27">
        <v>0</v>
      </c>
      <c r="I8" s="27">
        <v>0</v>
      </c>
      <c r="J8" s="27">
        <v>0</v>
      </c>
      <c r="K8" s="27">
        <v>0</v>
      </c>
      <c r="L8" s="27">
        <v>0</v>
      </c>
      <c r="M8" s="27">
        <v>0</v>
      </c>
      <c r="N8" s="27">
        <v>0</v>
      </c>
      <c r="O8" s="34">
        <f t="shared" si="0"/>
        <v>0</v>
      </c>
      <c r="P8" s="27">
        <f t="shared" ref="P8:P52" si="1">SUM(C8:N8)</f>
        <v>0</v>
      </c>
    </row>
    <row r="9" spans="1:16" ht="24" x14ac:dyDescent="0.25">
      <c r="A9" s="28" t="s">
        <v>312</v>
      </c>
      <c r="B9" s="27">
        <v>1</v>
      </c>
      <c r="C9" s="27">
        <v>0</v>
      </c>
      <c r="D9" s="27">
        <v>0</v>
      </c>
      <c r="E9" s="27">
        <v>0</v>
      </c>
      <c r="F9" s="27">
        <v>0</v>
      </c>
      <c r="G9" s="27">
        <v>0</v>
      </c>
      <c r="H9" s="27">
        <v>0</v>
      </c>
      <c r="I9" s="27">
        <v>0</v>
      </c>
      <c r="J9" s="27">
        <v>0</v>
      </c>
      <c r="K9" s="27">
        <v>1</v>
      </c>
      <c r="L9" s="27">
        <v>0</v>
      </c>
      <c r="M9" s="27">
        <v>0</v>
      </c>
      <c r="N9" s="27">
        <v>0</v>
      </c>
      <c r="O9" s="34">
        <f>SUM(P9/B9*100%)</f>
        <v>1</v>
      </c>
      <c r="P9" s="27">
        <f t="shared" si="1"/>
        <v>1</v>
      </c>
    </row>
    <row r="10" spans="1:16" ht="24" x14ac:dyDescent="0.25">
      <c r="A10" s="28" t="s">
        <v>313</v>
      </c>
      <c r="B10" s="27">
        <v>1</v>
      </c>
      <c r="C10" s="27">
        <v>0</v>
      </c>
      <c r="D10" s="27">
        <v>0</v>
      </c>
      <c r="E10" s="27">
        <v>0</v>
      </c>
      <c r="F10" s="27">
        <v>0</v>
      </c>
      <c r="G10" s="27">
        <v>0</v>
      </c>
      <c r="H10" s="27">
        <v>0</v>
      </c>
      <c r="I10" s="27">
        <v>0</v>
      </c>
      <c r="J10" s="27">
        <v>0</v>
      </c>
      <c r="K10" s="27">
        <v>0</v>
      </c>
      <c r="L10" s="27">
        <v>0</v>
      </c>
      <c r="M10" s="27">
        <v>0</v>
      </c>
      <c r="N10" s="27">
        <v>0</v>
      </c>
      <c r="O10" s="34">
        <f t="shared" ref="O10:O52" si="2">SUM(P10/B10*100%)</f>
        <v>0</v>
      </c>
      <c r="P10" s="27">
        <f t="shared" si="1"/>
        <v>0</v>
      </c>
    </row>
    <row r="11" spans="1:16" ht="24" x14ac:dyDescent="0.25">
      <c r="A11" s="28" t="s">
        <v>314</v>
      </c>
      <c r="B11" s="27">
        <v>1</v>
      </c>
      <c r="C11" s="27">
        <v>0</v>
      </c>
      <c r="D11" s="27">
        <v>0</v>
      </c>
      <c r="E11" s="27">
        <v>0</v>
      </c>
      <c r="F11" s="27">
        <v>0</v>
      </c>
      <c r="G11" s="27">
        <v>0</v>
      </c>
      <c r="H11" s="27">
        <v>0</v>
      </c>
      <c r="I11" s="27">
        <v>0</v>
      </c>
      <c r="J11" s="27">
        <v>0</v>
      </c>
      <c r="K11" s="27">
        <v>1</v>
      </c>
      <c r="L11" s="27">
        <v>0</v>
      </c>
      <c r="M11" s="27">
        <v>0</v>
      </c>
      <c r="N11" s="27">
        <v>0</v>
      </c>
      <c r="O11" s="34">
        <f t="shared" si="2"/>
        <v>1</v>
      </c>
      <c r="P11" s="27">
        <f t="shared" si="1"/>
        <v>1</v>
      </c>
    </row>
    <row r="12" spans="1:16" ht="24" x14ac:dyDescent="0.25">
      <c r="A12" s="28" t="s">
        <v>315</v>
      </c>
      <c r="B12" s="27">
        <v>1</v>
      </c>
      <c r="C12" s="27">
        <v>0</v>
      </c>
      <c r="D12" s="27">
        <v>0</v>
      </c>
      <c r="E12" s="27">
        <v>0</v>
      </c>
      <c r="F12" s="27">
        <v>0</v>
      </c>
      <c r="G12" s="27">
        <v>0</v>
      </c>
      <c r="H12" s="27">
        <v>0</v>
      </c>
      <c r="I12" s="27">
        <v>0</v>
      </c>
      <c r="J12" s="27">
        <v>0</v>
      </c>
      <c r="K12" s="27">
        <v>0</v>
      </c>
      <c r="L12" s="27">
        <v>0</v>
      </c>
      <c r="M12" s="27">
        <v>0</v>
      </c>
      <c r="N12" s="27">
        <v>0</v>
      </c>
      <c r="O12" s="34">
        <f t="shared" si="2"/>
        <v>0</v>
      </c>
      <c r="P12" s="27">
        <f t="shared" si="1"/>
        <v>0</v>
      </c>
    </row>
    <row r="13" spans="1:16" ht="24" x14ac:dyDescent="0.25">
      <c r="A13" s="28" t="s">
        <v>316</v>
      </c>
      <c r="B13" s="27">
        <v>1</v>
      </c>
      <c r="C13" s="27">
        <v>0</v>
      </c>
      <c r="D13" s="27">
        <v>0</v>
      </c>
      <c r="E13" s="27">
        <v>0</v>
      </c>
      <c r="F13" s="27">
        <v>0</v>
      </c>
      <c r="G13" s="27">
        <v>0</v>
      </c>
      <c r="H13" s="27">
        <v>0</v>
      </c>
      <c r="I13" s="27">
        <v>0</v>
      </c>
      <c r="J13" s="27">
        <v>0</v>
      </c>
      <c r="K13" s="27">
        <v>0</v>
      </c>
      <c r="L13" s="27">
        <v>0</v>
      </c>
      <c r="M13" s="27">
        <v>0</v>
      </c>
      <c r="N13" s="27">
        <v>0</v>
      </c>
      <c r="O13" s="34">
        <f t="shared" si="2"/>
        <v>0</v>
      </c>
      <c r="P13" s="27">
        <f t="shared" si="1"/>
        <v>0</v>
      </c>
    </row>
    <row r="14" spans="1:16" ht="24" x14ac:dyDescent="0.25">
      <c r="A14" s="28" t="s">
        <v>317</v>
      </c>
      <c r="B14" s="27">
        <v>1</v>
      </c>
      <c r="C14" s="27">
        <v>0</v>
      </c>
      <c r="D14" s="27">
        <v>0</v>
      </c>
      <c r="E14" s="27">
        <v>0</v>
      </c>
      <c r="F14" s="27">
        <v>0</v>
      </c>
      <c r="G14" s="27">
        <v>0</v>
      </c>
      <c r="H14" s="27">
        <v>0</v>
      </c>
      <c r="I14" s="27">
        <v>0</v>
      </c>
      <c r="J14" s="27">
        <v>0</v>
      </c>
      <c r="K14" s="27">
        <v>0</v>
      </c>
      <c r="L14" s="27">
        <v>1</v>
      </c>
      <c r="M14" s="27">
        <v>0</v>
      </c>
      <c r="N14" s="27">
        <v>0</v>
      </c>
      <c r="O14" s="34">
        <f t="shared" si="2"/>
        <v>1</v>
      </c>
      <c r="P14" s="27">
        <f t="shared" si="1"/>
        <v>1</v>
      </c>
    </row>
    <row r="15" spans="1:16" x14ac:dyDescent="0.25">
      <c r="A15" s="28" t="s">
        <v>318</v>
      </c>
      <c r="B15" s="27">
        <v>1</v>
      </c>
      <c r="C15" s="27">
        <v>0</v>
      </c>
      <c r="D15" s="27">
        <v>0</v>
      </c>
      <c r="E15" s="27">
        <v>0</v>
      </c>
      <c r="F15" s="27">
        <v>0</v>
      </c>
      <c r="G15" s="27">
        <v>0</v>
      </c>
      <c r="H15" s="27">
        <v>0</v>
      </c>
      <c r="I15" s="27">
        <v>0</v>
      </c>
      <c r="J15" s="27">
        <v>0</v>
      </c>
      <c r="K15" s="27">
        <v>0</v>
      </c>
      <c r="L15" s="27">
        <v>0</v>
      </c>
      <c r="M15" s="27">
        <v>0</v>
      </c>
      <c r="N15" s="27">
        <v>0</v>
      </c>
      <c r="O15" s="34">
        <f t="shared" si="2"/>
        <v>0</v>
      </c>
      <c r="P15" s="27">
        <f t="shared" si="1"/>
        <v>0</v>
      </c>
    </row>
    <row r="16" spans="1:16" ht="24" x14ac:dyDescent="0.25">
      <c r="A16" s="28" t="s">
        <v>319</v>
      </c>
      <c r="B16" s="27">
        <v>1</v>
      </c>
      <c r="C16" s="27">
        <v>0</v>
      </c>
      <c r="D16" s="27">
        <v>0</v>
      </c>
      <c r="E16" s="27">
        <v>0</v>
      </c>
      <c r="F16" s="27">
        <v>0</v>
      </c>
      <c r="G16" s="27">
        <v>0</v>
      </c>
      <c r="H16" s="27">
        <v>0</v>
      </c>
      <c r="I16" s="27">
        <v>0</v>
      </c>
      <c r="J16" s="27">
        <v>0</v>
      </c>
      <c r="K16" s="27">
        <v>0</v>
      </c>
      <c r="L16" s="27">
        <v>0</v>
      </c>
      <c r="M16" s="27">
        <v>0</v>
      </c>
      <c r="N16" s="27">
        <v>0</v>
      </c>
      <c r="O16" s="34">
        <f t="shared" si="2"/>
        <v>0</v>
      </c>
      <c r="P16" s="27">
        <f t="shared" si="1"/>
        <v>0</v>
      </c>
    </row>
    <row r="17" spans="1:16" x14ac:dyDescent="0.25">
      <c r="A17" s="28" t="s">
        <v>320</v>
      </c>
      <c r="B17" s="27">
        <v>3</v>
      </c>
      <c r="C17" s="27">
        <v>0</v>
      </c>
      <c r="D17" s="27">
        <v>0</v>
      </c>
      <c r="E17" s="27">
        <v>0</v>
      </c>
      <c r="F17" s="27">
        <v>0</v>
      </c>
      <c r="G17" s="27">
        <v>1</v>
      </c>
      <c r="H17" s="27">
        <v>0</v>
      </c>
      <c r="I17" s="27">
        <v>1</v>
      </c>
      <c r="J17" s="27">
        <v>1</v>
      </c>
      <c r="K17" s="27">
        <v>0</v>
      </c>
      <c r="L17" s="27">
        <v>0</v>
      </c>
      <c r="M17" s="27">
        <v>0</v>
      </c>
      <c r="N17" s="27">
        <v>0</v>
      </c>
      <c r="O17" s="34">
        <f t="shared" si="2"/>
        <v>1</v>
      </c>
      <c r="P17" s="27">
        <f t="shared" si="1"/>
        <v>3</v>
      </c>
    </row>
    <row r="18" spans="1:16" x14ac:dyDescent="0.25">
      <c r="A18" s="28" t="s">
        <v>321</v>
      </c>
      <c r="B18" s="27">
        <v>1</v>
      </c>
      <c r="C18" s="27">
        <v>0</v>
      </c>
      <c r="D18" s="27">
        <v>0</v>
      </c>
      <c r="E18" s="27">
        <v>0</v>
      </c>
      <c r="F18" s="27">
        <v>0</v>
      </c>
      <c r="G18" s="27">
        <v>0</v>
      </c>
      <c r="H18" s="27">
        <v>0</v>
      </c>
      <c r="I18" s="27">
        <v>0</v>
      </c>
      <c r="J18" s="27">
        <v>0</v>
      </c>
      <c r="K18" s="27">
        <v>0</v>
      </c>
      <c r="L18" s="27">
        <v>1</v>
      </c>
      <c r="M18" s="27">
        <v>0</v>
      </c>
      <c r="N18" s="27">
        <v>0</v>
      </c>
      <c r="O18" s="34">
        <f t="shared" si="2"/>
        <v>1</v>
      </c>
      <c r="P18" s="27">
        <f t="shared" si="1"/>
        <v>1</v>
      </c>
    </row>
    <row r="19" spans="1:16" x14ac:dyDescent="0.25">
      <c r="A19" s="28" t="s">
        <v>322</v>
      </c>
      <c r="B19" s="27">
        <v>1</v>
      </c>
      <c r="C19" s="27">
        <v>0</v>
      </c>
      <c r="D19" s="27">
        <v>0</v>
      </c>
      <c r="E19" s="27">
        <v>0</v>
      </c>
      <c r="F19" s="27">
        <v>0</v>
      </c>
      <c r="G19" s="27">
        <v>0</v>
      </c>
      <c r="H19" s="27">
        <v>0</v>
      </c>
      <c r="I19" s="27">
        <v>0</v>
      </c>
      <c r="J19" s="27">
        <v>0</v>
      </c>
      <c r="K19" s="27">
        <v>0</v>
      </c>
      <c r="L19" s="27">
        <v>0</v>
      </c>
      <c r="M19" s="27">
        <v>0</v>
      </c>
      <c r="N19" s="27">
        <v>0</v>
      </c>
      <c r="O19" s="34">
        <f t="shared" si="2"/>
        <v>0</v>
      </c>
      <c r="P19" s="27">
        <f t="shared" si="1"/>
        <v>0</v>
      </c>
    </row>
    <row r="20" spans="1:16" x14ac:dyDescent="0.25">
      <c r="A20" s="28" t="s">
        <v>323</v>
      </c>
      <c r="B20" s="27">
        <v>1</v>
      </c>
      <c r="C20" s="27">
        <v>0</v>
      </c>
      <c r="D20" s="27">
        <v>0</v>
      </c>
      <c r="E20" s="27">
        <v>0</v>
      </c>
      <c r="F20" s="27">
        <v>0</v>
      </c>
      <c r="G20" s="27">
        <v>0</v>
      </c>
      <c r="H20" s="27">
        <v>0</v>
      </c>
      <c r="I20" s="27">
        <v>0</v>
      </c>
      <c r="J20" s="27">
        <v>0</v>
      </c>
      <c r="K20" s="27">
        <v>0</v>
      </c>
      <c r="L20" s="27">
        <v>0</v>
      </c>
      <c r="M20" s="27">
        <v>0</v>
      </c>
      <c r="N20" s="27">
        <v>0</v>
      </c>
      <c r="O20" s="34">
        <f t="shared" si="2"/>
        <v>0</v>
      </c>
      <c r="P20" s="27">
        <f t="shared" si="1"/>
        <v>0</v>
      </c>
    </row>
    <row r="21" spans="1:16" x14ac:dyDescent="0.25">
      <c r="A21" s="28" t="s">
        <v>324</v>
      </c>
      <c r="B21" s="27">
        <v>1</v>
      </c>
      <c r="C21" s="27">
        <v>0</v>
      </c>
      <c r="D21" s="27">
        <v>0</v>
      </c>
      <c r="E21" s="27">
        <v>0</v>
      </c>
      <c r="F21" s="27">
        <v>0</v>
      </c>
      <c r="G21" s="27">
        <v>0</v>
      </c>
      <c r="H21" s="27">
        <v>0</v>
      </c>
      <c r="I21" s="27">
        <v>0</v>
      </c>
      <c r="J21" s="27">
        <v>1</v>
      </c>
      <c r="K21" s="27">
        <v>0</v>
      </c>
      <c r="L21" s="27">
        <v>0</v>
      </c>
      <c r="M21" s="27">
        <v>0</v>
      </c>
      <c r="N21" s="27">
        <v>0</v>
      </c>
      <c r="O21" s="34">
        <f t="shared" si="2"/>
        <v>1</v>
      </c>
      <c r="P21" s="27">
        <f t="shared" si="1"/>
        <v>1</v>
      </c>
    </row>
    <row r="22" spans="1:16" ht="24" x14ac:dyDescent="0.25">
      <c r="A22" s="28" t="s">
        <v>325</v>
      </c>
      <c r="B22" s="27">
        <v>1</v>
      </c>
      <c r="C22" s="27">
        <v>0</v>
      </c>
      <c r="D22" s="27">
        <v>0</v>
      </c>
      <c r="E22" s="27">
        <v>0</v>
      </c>
      <c r="F22" s="27">
        <v>0</v>
      </c>
      <c r="G22" s="27">
        <v>0</v>
      </c>
      <c r="H22" s="27">
        <v>0</v>
      </c>
      <c r="I22" s="27">
        <v>0</v>
      </c>
      <c r="J22" s="27">
        <v>0</v>
      </c>
      <c r="K22" s="27">
        <v>0</v>
      </c>
      <c r="L22" s="27">
        <v>0</v>
      </c>
      <c r="M22" s="27">
        <v>0</v>
      </c>
      <c r="N22" s="27">
        <v>0</v>
      </c>
      <c r="O22" s="34">
        <f t="shared" si="2"/>
        <v>0</v>
      </c>
      <c r="P22" s="27">
        <f t="shared" si="1"/>
        <v>0</v>
      </c>
    </row>
    <row r="23" spans="1:16" ht="24" x14ac:dyDescent="0.25">
      <c r="A23" s="28" t="s">
        <v>326</v>
      </c>
      <c r="B23" s="27">
        <v>1</v>
      </c>
      <c r="C23" s="27">
        <v>0</v>
      </c>
      <c r="D23" s="27">
        <v>0</v>
      </c>
      <c r="E23" s="27">
        <v>0</v>
      </c>
      <c r="F23" s="27">
        <v>0</v>
      </c>
      <c r="G23" s="27">
        <v>0</v>
      </c>
      <c r="H23" s="27">
        <v>0</v>
      </c>
      <c r="I23" s="27">
        <v>0</v>
      </c>
      <c r="J23" s="27">
        <v>1</v>
      </c>
      <c r="K23" s="27">
        <v>0</v>
      </c>
      <c r="L23" s="27">
        <v>0</v>
      </c>
      <c r="M23" s="27">
        <v>0</v>
      </c>
      <c r="N23" s="27">
        <v>0</v>
      </c>
      <c r="O23" s="34">
        <f t="shared" si="2"/>
        <v>1</v>
      </c>
      <c r="P23" s="27">
        <f t="shared" si="1"/>
        <v>1</v>
      </c>
    </row>
    <row r="24" spans="1:16" ht="24" x14ac:dyDescent="0.25">
      <c r="A24" s="28" t="s">
        <v>327</v>
      </c>
      <c r="B24" s="27">
        <v>1</v>
      </c>
      <c r="C24" s="27">
        <v>0</v>
      </c>
      <c r="D24" s="27">
        <v>0</v>
      </c>
      <c r="E24" s="27">
        <v>0</v>
      </c>
      <c r="F24" s="27">
        <v>0</v>
      </c>
      <c r="G24" s="27">
        <v>0</v>
      </c>
      <c r="H24" s="27">
        <v>0</v>
      </c>
      <c r="I24" s="27">
        <v>0</v>
      </c>
      <c r="J24" s="27">
        <v>0</v>
      </c>
      <c r="K24" s="27">
        <v>0</v>
      </c>
      <c r="L24" s="27">
        <v>0</v>
      </c>
      <c r="M24" s="27">
        <v>0</v>
      </c>
      <c r="N24" s="27">
        <v>0</v>
      </c>
      <c r="O24" s="34">
        <f t="shared" si="2"/>
        <v>0</v>
      </c>
      <c r="P24" s="27">
        <f t="shared" si="1"/>
        <v>0</v>
      </c>
    </row>
    <row r="25" spans="1:16" ht="24" x14ac:dyDescent="0.25">
      <c r="A25" s="28" t="s">
        <v>328</v>
      </c>
      <c r="B25" s="27">
        <v>1</v>
      </c>
      <c r="C25" s="27">
        <v>0</v>
      </c>
      <c r="D25" s="27">
        <v>0</v>
      </c>
      <c r="E25" s="27">
        <v>0</v>
      </c>
      <c r="F25" s="27">
        <v>0</v>
      </c>
      <c r="G25" s="27">
        <v>0</v>
      </c>
      <c r="H25" s="27">
        <v>0</v>
      </c>
      <c r="I25" s="27">
        <v>0</v>
      </c>
      <c r="J25" s="27">
        <v>0</v>
      </c>
      <c r="K25" s="27">
        <v>0</v>
      </c>
      <c r="L25" s="27">
        <v>0</v>
      </c>
      <c r="M25" s="27">
        <v>0</v>
      </c>
      <c r="N25" s="27">
        <v>0</v>
      </c>
      <c r="O25" s="34">
        <f t="shared" si="2"/>
        <v>0</v>
      </c>
      <c r="P25" s="27">
        <f t="shared" si="1"/>
        <v>0</v>
      </c>
    </row>
    <row r="26" spans="1:16" x14ac:dyDescent="0.25">
      <c r="A26" s="28" t="s">
        <v>329</v>
      </c>
      <c r="B26" s="27">
        <v>3</v>
      </c>
      <c r="C26" s="27">
        <v>0</v>
      </c>
      <c r="D26" s="27">
        <v>0</v>
      </c>
      <c r="E26" s="27">
        <v>0</v>
      </c>
      <c r="F26" s="27">
        <v>0</v>
      </c>
      <c r="G26" s="27">
        <v>0</v>
      </c>
      <c r="H26" s="27">
        <v>0</v>
      </c>
      <c r="I26" s="27">
        <v>0</v>
      </c>
      <c r="J26" s="27">
        <v>0</v>
      </c>
      <c r="K26" s="27">
        <v>0</v>
      </c>
      <c r="L26" s="27">
        <v>0</v>
      </c>
      <c r="M26" s="27">
        <v>0</v>
      </c>
      <c r="N26" s="27">
        <v>0</v>
      </c>
      <c r="O26" s="34">
        <f t="shared" si="2"/>
        <v>0</v>
      </c>
      <c r="P26" s="27">
        <f t="shared" si="1"/>
        <v>0</v>
      </c>
    </row>
    <row r="27" spans="1:16" x14ac:dyDescent="0.25">
      <c r="A27" s="28" t="s">
        <v>330</v>
      </c>
      <c r="B27" s="27">
        <v>1</v>
      </c>
      <c r="C27" s="27">
        <v>0</v>
      </c>
      <c r="D27" s="27">
        <v>0</v>
      </c>
      <c r="E27" s="27">
        <v>0</v>
      </c>
      <c r="F27" s="27">
        <v>0</v>
      </c>
      <c r="G27" s="27">
        <v>0</v>
      </c>
      <c r="H27" s="27">
        <v>0</v>
      </c>
      <c r="I27" s="27">
        <v>0</v>
      </c>
      <c r="J27" s="27">
        <v>0</v>
      </c>
      <c r="K27" s="27">
        <v>0</v>
      </c>
      <c r="L27" s="27">
        <v>1</v>
      </c>
      <c r="M27" s="27">
        <v>0</v>
      </c>
      <c r="N27" s="27">
        <v>0</v>
      </c>
      <c r="O27" s="34">
        <f t="shared" si="2"/>
        <v>1</v>
      </c>
      <c r="P27" s="27">
        <f t="shared" si="1"/>
        <v>1</v>
      </c>
    </row>
    <row r="28" spans="1:16" x14ac:dyDescent="0.25">
      <c r="A28" s="28" t="s">
        <v>331</v>
      </c>
      <c r="B28" s="27">
        <v>1</v>
      </c>
      <c r="C28" s="27">
        <v>0</v>
      </c>
      <c r="D28" s="27">
        <v>0</v>
      </c>
      <c r="E28" s="27">
        <v>0</v>
      </c>
      <c r="F28" s="27">
        <v>0</v>
      </c>
      <c r="G28" s="27">
        <v>0</v>
      </c>
      <c r="H28" s="27">
        <v>0</v>
      </c>
      <c r="I28" s="27">
        <v>0</v>
      </c>
      <c r="J28" s="27">
        <v>0</v>
      </c>
      <c r="K28" s="27">
        <v>0</v>
      </c>
      <c r="L28" s="27">
        <v>0</v>
      </c>
      <c r="M28" s="27">
        <v>0</v>
      </c>
      <c r="N28" s="27">
        <v>0</v>
      </c>
      <c r="O28" s="34">
        <f t="shared" si="2"/>
        <v>0</v>
      </c>
      <c r="P28" s="27">
        <f t="shared" si="1"/>
        <v>0</v>
      </c>
    </row>
    <row r="29" spans="1:16" ht="48" x14ac:dyDescent="0.25">
      <c r="A29" s="28" t="s">
        <v>332</v>
      </c>
      <c r="B29" s="27">
        <v>9</v>
      </c>
      <c r="C29" s="27">
        <v>1</v>
      </c>
      <c r="D29" s="27">
        <v>0</v>
      </c>
      <c r="E29" s="27">
        <v>1</v>
      </c>
      <c r="F29" s="27">
        <v>0</v>
      </c>
      <c r="G29" s="27">
        <v>1</v>
      </c>
      <c r="H29" s="27">
        <v>1</v>
      </c>
      <c r="I29" s="27">
        <v>0</v>
      </c>
      <c r="J29" s="27">
        <v>0</v>
      </c>
      <c r="K29" s="27">
        <v>0</v>
      </c>
      <c r="L29" s="27">
        <v>0</v>
      </c>
      <c r="M29" s="27">
        <v>0</v>
      </c>
      <c r="N29" s="27">
        <v>0</v>
      </c>
      <c r="O29" s="34">
        <f t="shared" si="2"/>
        <v>0.44444444444444442</v>
      </c>
      <c r="P29" s="27">
        <f t="shared" si="1"/>
        <v>4</v>
      </c>
    </row>
    <row r="30" spans="1:16" x14ac:dyDescent="0.25">
      <c r="A30" s="28" t="s">
        <v>333</v>
      </c>
      <c r="B30" s="27">
        <v>300</v>
      </c>
      <c r="C30" s="27">
        <v>0</v>
      </c>
      <c r="D30" s="27">
        <v>0</v>
      </c>
      <c r="E30" s="27">
        <v>0</v>
      </c>
      <c r="F30" s="27">
        <v>0</v>
      </c>
      <c r="G30" s="27">
        <v>0</v>
      </c>
      <c r="H30" s="27">
        <v>0</v>
      </c>
      <c r="I30" s="27">
        <v>0</v>
      </c>
      <c r="J30" s="27">
        <v>0</v>
      </c>
      <c r="K30" s="27">
        <v>0</v>
      </c>
      <c r="L30" s="27">
        <v>0</v>
      </c>
      <c r="M30" s="27">
        <v>0</v>
      </c>
      <c r="N30" s="27">
        <v>0</v>
      </c>
      <c r="O30" s="34">
        <f t="shared" si="2"/>
        <v>0</v>
      </c>
      <c r="P30" s="27">
        <f t="shared" si="1"/>
        <v>0</v>
      </c>
    </row>
    <row r="31" spans="1:16" x14ac:dyDescent="0.25">
      <c r="A31" s="28" t="s">
        <v>334</v>
      </c>
      <c r="B31" s="27">
        <v>1</v>
      </c>
      <c r="C31" s="27">
        <v>0</v>
      </c>
      <c r="D31" s="27">
        <v>0</v>
      </c>
      <c r="E31" s="27">
        <v>0</v>
      </c>
      <c r="F31" s="27">
        <v>0</v>
      </c>
      <c r="G31" s="27">
        <v>0</v>
      </c>
      <c r="H31" s="27">
        <v>0</v>
      </c>
      <c r="I31" s="27">
        <v>0</v>
      </c>
      <c r="J31" s="27">
        <v>0</v>
      </c>
      <c r="K31" s="27">
        <v>0</v>
      </c>
      <c r="L31" s="27">
        <v>0</v>
      </c>
      <c r="M31" s="27">
        <v>0</v>
      </c>
      <c r="N31" s="27">
        <v>0</v>
      </c>
      <c r="O31" s="34">
        <f t="shared" si="2"/>
        <v>0</v>
      </c>
      <c r="P31" s="27">
        <f t="shared" si="1"/>
        <v>0</v>
      </c>
    </row>
    <row r="32" spans="1:16" x14ac:dyDescent="0.25">
      <c r="A32" s="28" t="s">
        <v>335</v>
      </c>
      <c r="B32" s="27">
        <v>100</v>
      </c>
      <c r="C32" s="27">
        <v>3</v>
      </c>
      <c r="D32" s="27">
        <v>4</v>
      </c>
      <c r="E32" s="27">
        <v>3</v>
      </c>
      <c r="F32" s="27">
        <v>4</v>
      </c>
      <c r="G32" s="27">
        <v>4</v>
      </c>
      <c r="H32" s="27">
        <v>4</v>
      </c>
      <c r="I32" s="27">
        <v>4</v>
      </c>
      <c r="J32" s="27">
        <v>4</v>
      </c>
      <c r="K32" s="27">
        <v>3</v>
      </c>
      <c r="L32" s="27">
        <v>3</v>
      </c>
      <c r="M32" s="27">
        <v>3</v>
      </c>
      <c r="N32" s="27">
        <v>1</v>
      </c>
      <c r="O32" s="34">
        <f t="shared" si="2"/>
        <v>0.4</v>
      </c>
      <c r="P32" s="27">
        <f t="shared" si="1"/>
        <v>40</v>
      </c>
    </row>
    <row r="33" spans="1:16" ht="36" x14ac:dyDescent="0.25">
      <c r="A33" s="28" t="s">
        <v>336</v>
      </c>
      <c r="B33" s="27">
        <v>12</v>
      </c>
      <c r="C33" s="27">
        <v>0</v>
      </c>
      <c r="D33" s="27">
        <v>0</v>
      </c>
      <c r="E33" s="27">
        <v>0</v>
      </c>
      <c r="F33" s="27">
        <v>0</v>
      </c>
      <c r="G33" s="27">
        <v>0</v>
      </c>
      <c r="H33" s="27">
        <v>0</v>
      </c>
      <c r="I33" s="27">
        <v>0</v>
      </c>
      <c r="J33" s="27">
        <v>0</v>
      </c>
      <c r="K33" s="27">
        <v>0</v>
      </c>
      <c r="L33" s="27">
        <v>0</v>
      </c>
      <c r="M33" s="27">
        <v>0</v>
      </c>
      <c r="N33" s="27">
        <v>0</v>
      </c>
      <c r="O33" s="34">
        <f t="shared" si="2"/>
        <v>0</v>
      </c>
      <c r="P33" s="27">
        <f t="shared" si="1"/>
        <v>0</v>
      </c>
    </row>
    <row r="34" spans="1:16" x14ac:dyDescent="0.25">
      <c r="A34" s="28" t="s">
        <v>337</v>
      </c>
      <c r="B34" s="27">
        <v>1</v>
      </c>
      <c r="C34" s="27">
        <v>0</v>
      </c>
      <c r="D34" s="27">
        <v>0</v>
      </c>
      <c r="E34" s="27">
        <v>0</v>
      </c>
      <c r="F34" s="27">
        <v>0</v>
      </c>
      <c r="G34" s="27">
        <v>0</v>
      </c>
      <c r="H34" s="27">
        <v>0</v>
      </c>
      <c r="I34" s="27">
        <v>0</v>
      </c>
      <c r="J34" s="27">
        <v>0</v>
      </c>
      <c r="K34" s="27">
        <v>0</v>
      </c>
      <c r="L34" s="27">
        <v>0</v>
      </c>
      <c r="M34" s="27">
        <v>0</v>
      </c>
      <c r="N34" s="27">
        <v>0</v>
      </c>
      <c r="O34" s="34">
        <f t="shared" si="2"/>
        <v>0</v>
      </c>
      <c r="P34" s="27">
        <f t="shared" si="1"/>
        <v>0</v>
      </c>
    </row>
    <row r="35" spans="1:16" ht="120" x14ac:dyDescent="0.25">
      <c r="A35" s="28" t="s">
        <v>338</v>
      </c>
      <c r="B35" s="27">
        <v>12</v>
      </c>
      <c r="C35" s="27">
        <v>1</v>
      </c>
      <c r="D35" s="27">
        <v>1</v>
      </c>
      <c r="E35" s="27">
        <v>1</v>
      </c>
      <c r="F35" s="27">
        <v>1</v>
      </c>
      <c r="G35" s="27">
        <v>2</v>
      </c>
      <c r="H35" s="27">
        <v>2</v>
      </c>
      <c r="I35" s="27">
        <v>2</v>
      </c>
      <c r="J35" s="27">
        <v>2</v>
      </c>
      <c r="K35" s="27">
        <v>0</v>
      </c>
      <c r="L35" s="27">
        <v>0</v>
      </c>
      <c r="M35" s="27">
        <v>0</v>
      </c>
      <c r="N35" s="27">
        <v>0</v>
      </c>
      <c r="O35" s="34">
        <f t="shared" si="2"/>
        <v>1</v>
      </c>
      <c r="P35" s="27">
        <f t="shared" si="1"/>
        <v>12</v>
      </c>
    </row>
    <row r="36" spans="1:16" ht="24" x14ac:dyDescent="0.25">
      <c r="A36" s="28" t="s">
        <v>339</v>
      </c>
      <c r="B36" s="29">
        <v>0.12</v>
      </c>
      <c r="C36" s="27">
        <v>0</v>
      </c>
      <c r="D36" s="27">
        <v>0</v>
      </c>
      <c r="E36" s="27">
        <v>0</v>
      </c>
      <c r="F36" s="27">
        <v>0</v>
      </c>
      <c r="G36" s="27">
        <v>0</v>
      </c>
      <c r="H36" s="27">
        <v>0</v>
      </c>
      <c r="I36" s="27">
        <v>0</v>
      </c>
      <c r="J36" s="27">
        <v>0</v>
      </c>
      <c r="K36" s="27">
        <v>0</v>
      </c>
      <c r="L36" s="27">
        <v>0</v>
      </c>
      <c r="M36" s="27">
        <v>0</v>
      </c>
      <c r="N36" s="27">
        <v>0</v>
      </c>
      <c r="O36" s="34">
        <f t="shared" si="2"/>
        <v>0</v>
      </c>
      <c r="P36" s="27">
        <f t="shared" si="1"/>
        <v>0</v>
      </c>
    </row>
    <row r="37" spans="1:16" ht="24" x14ac:dyDescent="0.25">
      <c r="A37" s="28" t="s">
        <v>340</v>
      </c>
      <c r="B37" s="29">
        <v>0.2</v>
      </c>
      <c r="C37" s="27">
        <v>0</v>
      </c>
      <c r="D37" s="27">
        <v>0</v>
      </c>
      <c r="E37" s="27">
        <v>0</v>
      </c>
      <c r="F37" s="27">
        <v>0</v>
      </c>
      <c r="G37" s="27">
        <v>0</v>
      </c>
      <c r="H37" s="27">
        <v>0</v>
      </c>
      <c r="I37" s="27">
        <v>0</v>
      </c>
      <c r="J37" s="27">
        <v>0</v>
      </c>
      <c r="K37" s="27">
        <v>0</v>
      </c>
      <c r="L37" s="27">
        <v>0</v>
      </c>
      <c r="M37" s="27">
        <v>0</v>
      </c>
      <c r="N37" s="27">
        <v>0</v>
      </c>
      <c r="O37" s="34">
        <f t="shared" si="2"/>
        <v>0</v>
      </c>
      <c r="P37" s="27">
        <f t="shared" si="1"/>
        <v>0</v>
      </c>
    </row>
    <row r="38" spans="1:16" x14ac:dyDescent="0.25">
      <c r="A38" s="28" t="s">
        <v>341</v>
      </c>
      <c r="B38" s="27">
        <v>400</v>
      </c>
      <c r="C38" s="27">
        <v>5</v>
      </c>
      <c r="D38" s="27">
        <v>6</v>
      </c>
      <c r="E38" s="27">
        <v>6</v>
      </c>
      <c r="F38" s="27">
        <v>6</v>
      </c>
      <c r="G38" s="27">
        <v>6</v>
      </c>
      <c r="H38" s="27">
        <v>5</v>
      </c>
      <c r="I38" s="27">
        <v>5</v>
      </c>
      <c r="J38" s="27">
        <v>5</v>
      </c>
      <c r="K38" s="27">
        <v>6</v>
      </c>
      <c r="L38" s="27">
        <v>6</v>
      </c>
      <c r="M38" s="27">
        <v>5</v>
      </c>
      <c r="N38" s="27">
        <v>5</v>
      </c>
      <c r="O38" s="34">
        <f t="shared" si="2"/>
        <v>0.16500000000000001</v>
      </c>
      <c r="P38" s="27">
        <f t="shared" si="1"/>
        <v>66</v>
      </c>
    </row>
    <row r="39" spans="1:16" ht="24" x14ac:dyDescent="0.25">
      <c r="A39" s="28" t="s">
        <v>342</v>
      </c>
      <c r="B39" s="27">
        <v>450</v>
      </c>
      <c r="C39" s="27">
        <v>17</v>
      </c>
      <c r="D39" s="27">
        <v>17</v>
      </c>
      <c r="E39" s="27">
        <v>17</v>
      </c>
      <c r="F39" s="27">
        <v>17</v>
      </c>
      <c r="G39" s="27">
        <v>17</v>
      </c>
      <c r="H39" s="27">
        <v>17</v>
      </c>
      <c r="I39" s="27">
        <v>17</v>
      </c>
      <c r="J39" s="27">
        <v>17</v>
      </c>
      <c r="K39" s="27">
        <v>17</v>
      </c>
      <c r="L39" s="27">
        <v>17</v>
      </c>
      <c r="M39" s="27">
        <v>17</v>
      </c>
      <c r="N39" s="27">
        <v>17</v>
      </c>
      <c r="O39" s="34">
        <f t="shared" si="2"/>
        <v>0.45333333333333331</v>
      </c>
      <c r="P39" s="27">
        <f t="shared" si="1"/>
        <v>204</v>
      </c>
    </row>
    <row r="40" spans="1:16" x14ac:dyDescent="0.25">
      <c r="A40" s="28" t="s">
        <v>343</v>
      </c>
      <c r="B40" s="27">
        <v>12</v>
      </c>
      <c r="C40" s="27">
        <v>1</v>
      </c>
      <c r="D40" s="27">
        <v>0</v>
      </c>
      <c r="E40" s="27">
        <v>1</v>
      </c>
      <c r="F40" s="27">
        <v>1</v>
      </c>
      <c r="G40" s="27">
        <v>0</v>
      </c>
      <c r="H40" s="27">
        <v>0</v>
      </c>
      <c r="I40" s="27">
        <v>1</v>
      </c>
      <c r="J40" s="27">
        <v>0</v>
      </c>
      <c r="K40" s="27">
        <v>0</v>
      </c>
      <c r="L40" s="27">
        <v>1</v>
      </c>
      <c r="M40" s="27">
        <v>1</v>
      </c>
      <c r="N40" s="27">
        <v>1</v>
      </c>
      <c r="O40" s="34">
        <f t="shared" si="2"/>
        <v>0.58333333333333337</v>
      </c>
      <c r="P40" s="27">
        <f t="shared" si="1"/>
        <v>7</v>
      </c>
    </row>
    <row r="41" spans="1:16" x14ac:dyDescent="0.25">
      <c r="A41" s="28" t="s">
        <v>344</v>
      </c>
      <c r="B41" s="27">
        <v>30</v>
      </c>
      <c r="C41" s="27">
        <v>2</v>
      </c>
      <c r="D41" s="27">
        <v>0</v>
      </c>
      <c r="E41" s="27">
        <v>2</v>
      </c>
      <c r="F41" s="27">
        <v>1</v>
      </c>
      <c r="G41" s="27">
        <v>1</v>
      </c>
      <c r="H41" s="27">
        <v>0</v>
      </c>
      <c r="I41" s="27">
        <v>0</v>
      </c>
      <c r="J41" s="27">
        <v>0</v>
      </c>
      <c r="K41" s="27">
        <v>0</v>
      </c>
      <c r="L41" s="27">
        <v>1</v>
      </c>
      <c r="M41" s="27">
        <v>1</v>
      </c>
      <c r="N41" s="27">
        <v>0</v>
      </c>
      <c r="O41" s="34">
        <f t="shared" si="2"/>
        <v>0.26666666666666666</v>
      </c>
      <c r="P41" s="27">
        <f t="shared" si="1"/>
        <v>8</v>
      </c>
    </row>
    <row r="42" spans="1:16" ht="24" x14ac:dyDescent="0.25">
      <c r="A42" s="28" t="s">
        <v>345</v>
      </c>
      <c r="B42" s="27">
        <v>15</v>
      </c>
      <c r="C42" s="27">
        <v>2</v>
      </c>
      <c r="D42" s="27">
        <v>0</v>
      </c>
      <c r="E42" s="27">
        <v>1</v>
      </c>
      <c r="F42" s="27">
        <v>0</v>
      </c>
      <c r="G42" s="27">
        <v>1</v>
      </c>
      <c r="H42" s="27">
        <v>1</v>
      </c>
      <c r="I42" s="27">
        <v>1</v>
      </c>
      <c r="J42" s="27">
        <v>2</v>
      </c>
      <c r="K42" s="27">
        <v>0</v>
      </c>
      <c r="L42" s="27">
        <v>1</v>
      </c>
      <c r="M42" s="27">
        <v>1</v>
      </c>
      <c r="N42" s="27">
        <v>1</v>
      </c>
      <c r="O42" s="34">
        <f t="shared" si="2"/>
        <v>0.73333333333333328</v>
      </c>
      <c r="P42" s="27">
        <f t="shared" si="1"/>
        <v>11</v>
      </c>
    </row>
    <row r="43" spans="1:16" x14ac:dyDescent="0.25">
      <c r="A43" s="28" t="s">
        <v>346</v>
      </c>
      <c r="B43" s="27">
        <v>4</v>
      </c>
      <c r="C43" s="27">
        <v>0</v>
      </c>
      <c r="D43" s="27">
        <v>0</v>
      </c>
      <c r="E43" s="27">
        <v>1</v>
      </c>
      <c r="F43" s="27">
        <v>2</v>
      </c>
      <c r="G43" s="27">
        <v>0</v>
      </c>
      <c r="H43" s="27">
        <v>0</v>
      </c>
      <c r="I43" s="27">
        <v>0</v>
      </c>
      <c r="J43" s="27">
        <v>1</v>
      </c>
      <c r="K43" s="27">
        <v>1</v>
      </c>
      <c r="L43" s="27">
        <v>0</v>
      </c>
      <c r="M43" s="27">
        <v>0</v>
      </c>
      <c r="N43" s="27">
        <v>0</v>
      </c>
      <c r="O43" s="34">
        <f t="shared" si="2"/>
        <v>1.25</v>
      </c>
      <c r="P43" s="27">
        <f t="shared" si="1"/>
        <v>5</v>
      </c>
    </row>
    <row r="44" spans="1:16" ht="36" x14ac:dyDescent="0.25">
      <c r="A44" s="28" t="s">
        <v>347</v>
      </c>
      <c r="B44" s="27">
        <v>3</v>
      </c>
      <c r="C44" s="27">
        <v>1</v>
      </c>
      <c r="D44" s="27">
        <v>1</v>
      </c>
      <c r="E44" s="27">
        <v>1</v>
      </c>
      <c r="F44" s="27">
        <v>1</v>
      </c>
      <c r="G44" s="27">
        <v>1</v>
      </c>
      <c r="H44" s="27">
        <v>1</v>
      </c>
      <c r="I44" s="27">
        <v>1</v>
      </c>
      <c r="J44" s="27">
        <v>1</v>
      </c>
      <c r="K44" s="27">
        <v>1</v>
      </c>
      <c r="L44" s="27">
        <v>1</v>
      </c>
      <c r="M44" s="27">
        <v>1</v>
      </c>
      <c r="N44" s="27">
        <v>1</v>
      </c>
      <c r="O44" s="34">
        <f t="shared" si="2"/>
        <v>4</v>
      </c>
      <c r="P44" s="27">
        <f t="shared" si="1"/>
        <v>12</v>
      </c>
    </row>
    <row r="45" spans="1:16" ht="24" x14ac:dyDescent="0.25">
      <c r="A45" s="28" t="s">
        <v>348</v>
      </c>
      <c r="B45" s="27">
        <v>3</v>
      </c>
      <c r="C45" s="27">
        <v>1</v>
      </c>
      <c r="D45" s="27">
        <v>1</v>
      </c>
      <c r="E45" s="27">
        <v>1</v>
      </c>
      <c r="F45" s="27">
        <v>1</v>
      </c>
      <c r="G45" s="27">
        <v>1</v>
      </c>
      <c r="H45" s="27">
        <v>1</v>
      </c>
      <c r="I45" s="27">
        <v>1</v>
      </c>
      <c r="J45" s="27">
        <v>1</v>
      </c>
      <c r="K45" s="27">
        <v>1</v>
      </c>
      <c r="L45" s="27">
        <v>1</v>
      </c>
      <c r="M45" s="27">
        <v>1</v>
      </c>
      <c r="N45" s="27">
        <v>1</v>
      </c>
      <c r="O45" s="34">
        <f t="shared" si="2"/>
        <v>4</v>
      </c>
      <c r="P45" s="27">
        <f t="shared" si="1"/>
        <v>12</v>
      </c>
    </row>
    <row r="46" spans="1:16" ht="76.5" x14ac:dyDescent="0.25">
      <c r="A46" s="30" t="s">
        <v>349</v>
      </c>
      <c r="B46" s="31">
        <v>16</v>
      </c>
      <c r="C46" s="31">
        <v>1</v>
      </c>
      <c r="D46" s="31">
        <v>1</v>
      </c>
      <c r="E46" s="31">
        <v>1</v>
      </c>
      <c r="F46" s="31">
        <v>0</v>
      </c>
      <c r="G46" s="31">
        <v>0</v>
      </c>
      <c r="H46" s="31">
        <v>0</v>
      </c>
      <c r="I46" s="31">
        <v>0</v>
      </c>
      <c r="J46" s="31">
        <v>0</v>
      </c>
      <c r="K46" s="31">
        <v>0</v>
      </c>
      <c r="L46" s="31">
        <v>0</v>
      </c>
      <c r="M46" s="31">
        <v>0</v>
      </c>
      <c r="N46" s="31">
        <v>0</v>
      </c>
      <c r="O46" s="34">
        <f t="shared" si="2"/>
        <v>0.1875</v>
      </c>
      <c r="P46" s="27">
        <f t="shared" si="1"/>
        <v>3</v>
      </c>
    </row>
    <row r="47" spans="1:16" ht="25.5" x14ac:dyDescent="0.25">
      <c r="A47" s="32" t="s">
        <v>350</v>
      </c>
      <c r="B47" s="27">
        <v>3</v>
      </c>
      <c r="C47" s="27">
        <v>0</v>
      </c>
      <c r="D47" s="27">
        <v>0</v>
      </c>
      <c r="E47" s="27">
        <v>0</v>
      </c>
      <c r="F47" s="27">
        <v>0</v>
      </c>
      <c r="G47" s="27">
        <v>0</v>
      </c>
      <c r="H47" s="27">
        <v>0</v>
      </c>
      <c r="I47" s="27">
        <v>0</v>
      </c>
      <c r="J47" s="27">
        <v>0</v>
      </c>
      <c r="K47" s="31">
        <v>0</v>
      </c>
      <c r="L47" s="31">
        <v>0</v>
      </c>
      <c r="M47" s="31">
        <v>0</v>
      </c>
      <c r="N47" s="31">
        <v>0</v>
      </c>
      <c r="O47" s="34">
        <f t="shared" si="2"/>
        <v>0</v>
      </c>
      <c r="P47" s="27">
        <f t="shared" si="1"/>
        <v>0</v>
      </c>
    </row>
    <row r="48" spans="1:16" ht="25.5" x14ac:dyDescent="0.25">
      <c r="A48" s="32" t="s">
        <v>351</v>
      </c>
      <c r="B48" s="27">
        <v>4</v>
      </c>
      <c r="C48" s="27">
        <v>0</v>
      </c>
      <c r="D48" s="27">
        <v>0</v>
      </c>
      <c r="E48" s="27">
        <v>0</v>
      </c>
      <c r="F48" s="27">
        <v>0</v>
      </c>
      <c r="G48" s="27">
        <v>0</v>
      </c>
      <c r="H48" s="27">
        <v>0</v>
      </c>
      <c r="I48" s="27">
        <v>0</v>
      </c>
      <c r="J48" s="27">
        <v>0</v>
      </c>
      <c r="K48" s="31">
        <v>0</v>
      </c>
      <c r="L48" s="31">
        <v>0</v>
      </c>
      <c r="M48" s="31">
        <v>0</v>
      </c>
      <c r="N48" s="31">
        <v>0</v>
      </c>
      <c r="O48" s="34">
        <f t="shared" si="2"/>
        <v>0</v>
      </c>
      <c r="P48" s="27">
        <f t="shared" si="1"/>
        <v>0</v>
      </c>
    </row>
    <row r="49" spans="1:16" ht="25.5" x14ac:dyDescent="0.25">
      <c r="A49" s="32" t="s">
        <v>352</v>
      </c>
      <c r="B49" s="27">
        <v>1</v>
      </c>
      <c r="C49" s="27">
        <v>0</v>
      </c>
      <c r="D49" s="27">
        <v>0</v>
      </c>
      <c r="E49" s="27">
        <v>0</v>
      </c>
      <c r="F49" s="27">
        <v>0</v>
      </c>
      <c r="G49" s="27">
        <v>0</v>
      </c>
      <c r="H49" s="27">
        <v>0</v>
      </c>
      <c r="I49" s="27">
        <v>0</v>
      </c>
      <c r="J49" s="27">
        <v>0</v>
      </c>
      <c r="K49" s="31">
        <v>0</v>
      </c>
      <c r="L49" s="31">
        <v>0</v>
      </c>
      <c r="M49" s="31">
        <v>0</v>
      </c>
      <c r="N49" s="31">
        <v>0</v>
      </c>
      <c r="O49" s="34">
        <f t="shared" si="2"/>
        <v>0</v>
      </c>
      <c r="P49" s="27">
        <f t="shared" si="1"/>
        <v>0</v>
      </c>
    </row>
    <row r="50" spans="1:16" x14ac:dyDescent="0.25">
      <c r="A50" s="32" t="s">
        <v>353</v>
      </c>
      <c r="B50" s="27">
        <v>1</v>
      </c>
      <c r="C50" s="27">
        <v>0</v>
      </c>
      <c r="D50" s="27">
        <v>0</v>
      </c>
      <c r="E50" s="27">
        <v>0</v>
      </c>
      <c r="F50" s="27">
        <v>0</v>
      </c>
      <c r="G50" s="27">
        <v>0</v>
      </c>
      <c r="H50" s="27">
        <v>0</v>
      </c>
      <c r="I50" s="27">
        <v>0</v>
      </c>
      <c r="J50" s="27">
        <v>0</v>
      </c>
      <c r="K50" s="31">
        <v>0</v>
      </c>
      <c r="L50" s="31">
        <v>0</v>
      </c>
      <c r="M50" s="31">
        <v>0</v>
      </c>
      <c r="N50" s="31">
        <v>0</v>
      </c>
      <c r="O50" s="34">
        <f t="shared" si="2"/>
        <v>0</v>
      </c>
      <c r="P50" s="27">
        <f t="shared" si="1"/>
        <v>0</v>
      </c>
    </row>
    <row r="51" spans="1:16" ht="25.5" x14ac:dyDescent="0.25">
      <c r="A51" s="32" t="s">
        <v>354</v>
      </c>
      <c r="B51" s="27">
        <v>1</v>
      </c>
      <c r="C51" s="27">
        <v>0</v>
      </c>
      <c r="D51" s="27">
        <v>0</v>
      </c>
      <c r="E51" s="27">
        <v>0</v>
      </c>
      <c r="F51" s="27">
        <v>0</v>
      </c>
      <c r="G51" s="27">
        <v>0</v>
      </c>
      <c r="H51" s="27">
        <v>0</v>
      </c>
      <c r="I51" s="27">
        <v>0</v>
      </c>
      <c r="J51" s="27">
        <v>0</v>
      </c>
      <c r="K51" s="31">
        <v>0</v>
      </c>
      <c r="L51" s="31">
        <v>0</v>
      </c>
      <c r="M51" s="31">
        <v>0</v>
      </c>
      <c r="N51" s="31">
        <v>0</v>
      </c>
      <c r="O51" s="34">
        <f t="shared" si="2"/>
        <v>0</v>
      </c>
      <c r="P51" s="27">
        <f t="shared" si="1"/>
        <v>0</v>
      </c>
    </row>
    <row r="52" spans="1:16" ht="25.5" x14ac:dyDescent="0.25">
      <c r="A52" s="32" t="s">
        <v>355</v>
      </c>
      <c r="B52" s="27">
        <v>1</v>
      </c>
      <c r="C52" s="27">
        <v>0</v>
      </c>
      <c r="D52" s="27">
        <v>0</v>
      </c>
      <c r="E52" s="27">
        <v>0</v>
      </c>
      <c r="F52" s="27">
        <v>0</v>
      </c>
      <c r="G52" s="27">
        <v>0</v>
      </c>
      <c r="H52" s="27">
        <v>0</v>
      </c>
      <c r="I52" s="27">
        <v>0</v>
      </c>
      <c r="J52" s="27">
        <v>0</v>
      </c>
      <c r="K52" s="27">
        <v>0</v>
      </c>
      <c r="L52" s="27">
        <v>0</v>
      </c>
      <c r="M52" s="27">
        <v>0</v>
      </c>
      <c r="N52" s="27">
        <v>0</v>
      </c>
      <c r="O52" s="34">
        <f t="shared" si="2"/>
        <v>0</v>
      </c>
      <c r="P52" s="27">
        <f t="shared" si="1"/>
        <v>0</v>
      </c>
    </row>
    <row r="55" spans="1:16" x14ac:dyDescent="0.25">
      <c r="A55" t="s">
        <v>147</v>
      </c>
    </row>
    <row r="56" spans="1:16" x14ac:dyDescent="0.25">
      <c r="A56" t="s">
        <v>404</v>
      </c>
    </row>
    <row r="60" spans="1:16" x14ac:dyDescent="0.25">
      <c r="A60" t="s">
        <v>405</v>
      </c>
    </row>
  </sheetData>
  <mergeCells count="2">
    <mergeCell ref="A2:P2"/>
    <mergeCell ref="A3:P3"/>
  </mergeCells>
  <pageMargins left="0.7" right="0.7" top="0.75" bottom="0.75" header="0.3" footer="0.3"/>
  <pageSetup paperSize="5"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P22"/>
  <sheetViews>
    <sheetView workbookViewId="0">
      <selection activeCell="F16" sqref="F16"/>
    </sheetView>
  </sheetViews>
  <sheetFormatPr baseColWidth="10" defaultRowHeight="15" x14ac:dyDescent="0.25"/>
  <cols>
    <col min="1" max="1" width="64.5703125" customWidth="1"/>
    <col min="2" max="2" width="7.85546875" customWidth="1"/>
    <col min="3" max="10" width="6.140625" customWidth="1"/>
    <col min="11" max="11" width="5" customWidth="1"/>
    <col min="12" max="12" width="5.28515625" customWidth="1"/>
    <col min="13" max="13" width="6.140625" customWidth="1"/>
    <col min="14" max="14" width="4.85546875" customWidth="1"/>
    <col min="15" max="15" width="7.85546875" customWidth="1"/>
    <col min="16" max="16" width="6.8554687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370</v>
      </c>
      <c r="G5" s="13">
        <v>2020</v>
      </c>
    </row>
    <row r="6" spans="1:16" x14ac:dyDescent="0.25">
      <c r="A6" s="35" t="s">
        <v>1</v>
      </c>
      <c r="B6" s="1" t="s">
        <v>2</v>
      </c>
      <c r="C6" s="1" t="s">
        <v>4</v>
      </c>
      <c r="D6" s="1" t="s">
        <v>3</v>
      </c>
      <c r="E6" s="1" t="s">
        <v>5</v>
      </c>
      <c r="F6" s="1" t="s">
        <v>6</v>
      </c>
      <c r="G6" s="33" t="s">
        <v>7</v>
      </c>
      <c r="H6" s="1" t="s">
        <v>8</v>
      </c>
      <c r="I6" s="1" t="s">
        <v>9</v>
      </c>
      <c r="J6" s="1" t="s">
        <v>10</v>
      </c>
      <c r="K6" s="1" t="s">
        <v>11</v>
      </c>
      <c r="L6" s="1" t="s">
        <v>12</v>
      </c>
      <c r="M6" s="1" t="s">
        <v>13</v>
      </c>
      <c r="N6" s="1" t="s">
        <v>185</v>
      </c>
      <c r="O6" s="1" t="s">
        <v>15</v>
      </c>
      <c r="P6" s="4" t="s">
        <v>356</v>
      </c>
    </row>
    <row r="7" spans="1:16" ht="30" x14ac:dyDescent="0.25">
      <c r="A7" s="6" t="s">
        <v>371</v>
      </c>
      <c r="B7" s="27">
        <v>20</v>
      </c>
      <c r="C7" s="27">
        <v>0</v>
      </c>
      <c r="D7" s="27">
        <v>1</v>
      </c>
      <c r="E7" s="27">
        <v>0</v>
      </c>
      <c r="F7" s="27">
        <v>0</v>
      </c>
      <c r="G7" s="27">
        <v>0</v>
      </c>
      <c r="H7" s="27">
        <v>0</v>
      </c>
      <c r="I7" s="27">
        <v>0</v>
      </c>
      <c r="J7" s="27">
        <v>1</v>
      </c>
      <c r="K7" s="27"/>
      <c r="L7" s="27"/>
      <c r="M7" s="27"/>
      <c r="N7" s="27"/>
      <c r="O7" s="34">
        <f t="shared" ref="O7:O8" si="0">SUM(P7/B7*100%)</f>
        <v>0.1</v>
      </c>
      <c r="P7" s="27">
        <f>SUM(C7:N7)</f>
        <v>2</v>
      </c>
    </row>
    <row r="8" spans="1:16" x14ac:dyDescent="0.25">
      <c r="A8" s="6" t="s">
        <v>372</v>
      </c>
      <c r="B8" s="27">
        <v>60</v>
      </c>
      <c r="C8" s="27">
        <v>0</v>
      </c>
      <c r="D8" s="27">
        <v>4</v>
      </c>
      <c r="E8" s="27">
        <v>6</v>
      </c>
      <c r="F8" s="27">
        <v>0</v>
      </c>
      <c r="G8" s="27">
        <v>2</v>
      </c>
      <c r="H8" s="27">
        <v>0</v>
      </c>
      <c r="I8" s="27">
        <v>0</v>
      </c>
      <c r="J8" s="27">
        <v>5</v>
      </c>
      <c r="K8" s="27"/>
      <c r="L8" s="27"/>
      <c r="M8" s="27"/>
      <c r="N8" s="27"/>
      <c r="O8" s="34">
        <f t="shared" si="0"/>
        <v>0.28333333333333333</v>
      </c>
      <c r="P8" s="27">
        <f t="shared" ref="P8:P16" si="1">SUM(C8:N8)</f>
        <v>17</v>
      </c>
    </row>
    <row r="9" spans="1:16" x14ac:dyDescent="0.25">
      <c r="A9" s="6" t="s">
        <v>373</v>
      </c>
      <c r="B9" s="27">
        <v>1</v>
      </c>
      <c r="C9" s="27">
        <v>0</v>
      </c>
      <c r="D9" s="27">
        <v>0</v>
      </c>
      <c r="E9" s="27">
        <v>1</v>
      </c>
      <c r="F9" s="27">
        <v>0</v>
      </c>
      <c r="G9" s="27">
        <v>0</v>
      </c>
      <c r="H9" s="27">
        <v>0</v>
      </c>
      <c r="I9" s="27">
        <v>0</v>
      </c>
      <c r="J9" s="27">
        <v>0</v>
      </c>
      <c r="K9" s="27"/>
      <c r="L9" s="27"/>
      <c r="M9" s="27"/>
      <c r="N9" s="27"/>
      <c r="O9" s="34">
        <f>SUM(P9/B9*100%)</f>
        <v>1</v>
      </c>
      <c r="P9" s="27">
        <f t="shared" si="1"/>
        <v>1</v>
      </c>
    </row>
    <row r="10" spans="1:16" ht="30" x14ac:dyDescent="0.25">
      <c r="A10" s="6" t="s">
        <v>374</v>
      </c>
      <c r="B10" s="27">
        <v>8</v>
      </c>
      <c r="C10" s="27">
        <v>0</v>
      </c>
      <c r="D10" s="27">
        <v>0</v>
      </c>
      <c r="E10" s="27">
        <v>0</v>
      </c>
      <c r="F10" s="27">
        <v>0</v>
      </c>
      <c r="G10" s="27">
        <v>0</v>
      </c>
      <c r="H10" s="27">
        <v>0</v>
      </c>
      <c r="I10" s="27">
        <v>0</v>
      </c>
      <c r="J10" s="27">
        <v>0</v>
      </c>
      <c r="K10" s="27"/>
      <c r="L10" s="27"/>
      <c r="M10" s="27"/>
      <c r="N10" s="27"/>
      <c r="O10" s="34">
        <f t="shared" ref="O10:O16" si="2">SUM(P10/B10*100%)</f>
        <v>0</v>
      </c>
      <c r="P10" s="27">
        <f t="shared" si="1"/>
        <v>0</v>
      </c>
    </row>
    <row r="11" spans="1:16" ht="30" x14ac:dyDescent="0.25">
      <c r="A11" s="6" t="s">
        <v>375</v>
      </c>
      <c r="B11" s="27">
        <v>70</v>
      </c>
      <c r="C11" s="27">
        <v>0</v>
      </c>
      <c r="D11" s="27">
        <v>4</v>
      </c>
      <c r="E11" s="27">
        <v>2</v>
      </c>
      <c r="F11" s="27">
        <v>0</v>
      </c>
      <c r="G11" s="27">
        <v>2</v>
      </c>
      <c r="H11" s="27">
        <v>0</v>
      </c>
      <c r="I11" s="27">
        <v>0</v>
      </c>
      <c r="J11" s="27">
        <v>3</v>
      </c>
      <c r="K11" s="27"/>
      <c r="L11" s="27"/>
      <c r="M11" s="27"/>
      <c r="N11" s="27"/>
      <c r="O11" s="34">
        <f t="shared" si="2"/>
        <v>0.15714285714285714</v>
      </c>
      <c r="P11" s="27">
        <f t="shared" si="1"/>
        <v>11</v>
      </c>
    </row>
    <row r="12" spans="1:16" x14ac:dyDescent="0.25">
      <c r="A12" s="6" t="s">
        <v>376</v>
      </c>
      <c r="B12" s="27">
        <v>270</v>
      </c>
      <c r="C12" s="27">
        <v>14</v>
      </c>
      <c r="D12" s="27">
        <v>10</v>
      </c>
      <c r="E12" s="27">
        <v>18</v>
      </c>
      <c r="F12" s="27">
        <v>0</v>
      </c>
      <c r="G12" s="27">
        <v>0</v>
      </c>
      <c r="H12" s="27">
        <v>1</v>
      </c>
      <c r="I12" s="27">
        <v>3</v>
      </c>
      <c r="J12" s="27">
        <v>9</v>
      </c>
      <c r="K12" s="27"/>
      <c r="L12" s="27"/>
      <c r="M12" s="27"/>
      <c r="N12" s="27"/>
      <c r="O12" s="34">
        <f t="shared" si="2"/>
        <v>0.20370370370370369</v>
      </c>
      <c r="P12" s="27">
        <f t="shared" si="1"/>
        <v>55</v>
      </c>
    </row>
    <row r="13" spans="1:16" x14ac:dyDescent="0.25">
      <c r="A13" s="6" t="s">
        <v>377</v>
      </c>
      <c r="B13" s="27">
        <v>165</v>
      </c>
      <c r="C13" s="27">
        <v>8</v>
      </c>
      <c r="D13" s="27">
        <v>27</v>
      </c>
      <c r="E13" s="27">
        <v>12</v>
      </c>
      <c r="F13" s="27">
        <v>0</v>
      </c>
      <c r="G13" s="27">
        <v>0</v>
      </c>
      <c r="H13" s="27">
        <v>2</v>
      </c>
      <c r="I13" s="27">
        <v>1</v>
      </c>
      <c r="J13" s="27">
        <v>7</v>
      </c>
      <c r="K13" s="27"/>
      <c r="L13" s="27"/>
      <c r="M13" s="27"/>
      <c r="N13" s="27"/>
      <c r="O13" s="34">
        <f t="shared" si="2"/>
        <v>0.34545454545454546</v>
      </c>
      <c r="P13" s="27">
        <f t="shared" si="1"/>
        <v>57</v>
      </c>
    </row>
    <row r="14" spans="1:16" x14ac:dyDescent="0.25">
      <c r="A14" s="6" t="s">
        <v>378</v>
      </c>
      <c r="B14" s="27">
        <v>15</v>
      </c>
      <c r="C14" s="27">
        <v>0</v>
      </c>
      <c r="D14" s="27">
        <v>0</v>
      </c>
      <c r="E14" s="27">
        <v>0</v>
      </c>
      <c r="F14" s="27">
        <v>0</v>
      </c>
      <c r="G14" s="27">
        <v>0</v>
      </c>
      <c r="H14" s="27">
        <v>0</v>
      </c>
      <c r="I14" s="27">
        <v>0</v>
      </c>
      <c r="J14" s="27">
        <v>1</v>
      </c>
      <c r="K14" s="27"/>
      <c r="L14" s="27"/>
      <c r="M14" s="27"/>
      <c r="N14" s="27"/>
      <c r="O14" s="34">
        <f t="shared" si="2"/>
        <v>6.6666666666666666E-2</v>
      </c>
      <c r="P14" s="27">
        <f t="shared" si="1"/>
        <v>1</v>
      </c>
    </row>
    <row r="15" spans="1:16" ht="30" x14ac:dyDescent="0.25">
      <c r="A15" s="6" t="s">
        <v>379</v>
      </c>
      <c r="B15" s="27">
        <v>1</v>
      </c>
      <c r="C15" s="27">
        <v>0</v>
      </c>
      <c r="D15" s="27">
        <v>0</v>
      </c>
      <c r="E15" s="27">
        <v>0</v>
      </c>
      <c r="F15" s="27">
        <v>0</v>
      </c>
      <c r="G15" s="27">
        <v>0</v>
      </c>
      <c r="H15" s="27">
        <v>0</v>
      </c>
      <c r="I15" s="27">
        <v>0</v>
      </c>
      <c r="J15" s="27">
        <v>0</v>
      </c>
      <c r="K15" s="27"/>
      <c r="L15" s="27"/>
      <c r="M15" s="27"/>
      <c r="N15" s="27"/>
      <c r="O15" s="34">
        <f t="shared" si="2"/>
        <v>0</v>
      </c>
      <c r="P15" s="27">
        <f t="shared" si="1"/>
        <v>0</v>
      </c>
    </row>
    <row r="16" spans="1:16" x14ac:dyDescent="0.25">
      <c r="A16" s="6" t="s">
        <v>380</v>
      </c>
      <c r="B16" s="27">
        <v>24</v>
      </c>
      <c r="C16" s="27">
        <v>1</v>
      </c>
      <c r="D16" s="27">
        <v>1</v>
      </c>
      <c r="E16" s="27">
        <v>1</v>
      </c>
      <c r="F16" s="27">
        <v>1</v>
      </c>
      <c r="G16" s="27">
        <v>1</v>
      </c>
      <c r="H16" s="27">
        <v>1</v>
      </c>
      <c r="I16" s="27">
        <v>1</v>
      </c>
      <c r="J16" s="27">
        <v>1</v>
      </c>
      <c r="K16" s="27"/>
      <c r="L16" s="27"/>
      <c r="M16" s="27"/>
      <c r="N16" s="27"/>
      <c r="O16" s="34">
        <f t="shared" si="2"/>
        <v>0.33333333333333331</v>
      </c>
      <c r="P16" s="27">
        <f t="shared" si="1"/>
        <v>8</v>
      </c>
    </row>
    <row r="18" spans="1:7" x14ac:dyDescent="0.25">
      <c r="A18" s="36" t="s">
        <v>381</v>
      </c>
    </row>
    <row r="19" spans="1:7" x14ac:dyDescent="0.25">
      <c r="G19" t="s">
        <v>382</v>
      </c>
    </row>
    <row r="22" spans="1:7" x14ac:dyDescent="0.25">
      <c r="A22" t="s">
        <v>383</v>
      </c>
    </row>
  </sheetData>
  <mergeCells count="2">
    <mergeCell ref="A2:P2"/>
    <mergeCell ref="A3:P3"/>
  </mergeCells>
  <pageMargins left="0.7" right="0.7"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20"/>
  <sheetViews>
    <sheetView workbookViewId="0">
      <selection activeCell="A17" sqref="A17"/>
    </sheetView>
  </sheetViews>
  <sheetFormatPr baseColWidth="10" defaultRowHeight="15" x14ac:dyDescent="0.25"/>
  <cols>
    <col min="1" max="1" width="64.5703125" customWidth="1"/>
    <col min="2" max="2" width="7.85546875" customWidth="1"/>
    <col min="3" max="15" width="6.140625" customWidth="1"/>
    <col min="16" max="16" width="6.57031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169</v>
      </c>
      <c r="F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52</v>
      </c>
      <c r="B7" s="1">
        <v>750</v>
      </c>
      <c r="C7" s="1">
        <v>0</v>
      </c>
      <c r="D7" s="1">
        <v>0</v>
      </c>
      <c r="E7" s="1">
        <v>0</v>
      </c>
      <c r="F7" s="1">
        <v>0</v>
      </c>
      <c r="G7" s="1">
        <v>0</v>
      </c>
      <c r="H7" s="1">
        <v>0</v>
      </c>
      <c r="I7" s="1">
        <v>0</v>
      </c>
      <c r="J7" s="1">
        <v>0</v>
      </c>
      <c r="K7" s="1"/>
      <c r="L7" s="1"/>
      <c r="M7" s="1"/>
      <c r="N7" s="1"/>
      <c r="O7" s="3">
        <f>SUM(P7/B7*100%)</f>
        <v>0</v>
      </c>
      <c r="P7" s="4">
        <f>SUM(C7:N7)</f>
        <v>0</v>
      </c>
    </row>
    <row r="8" spans="1:16" x14ac:dyDescent="0.25">
      <c r="A8" s="6" t="s">
        <v>53</v>
      </c>
      <c r="B8" s="1">
        <v>400</v>
      </c>
      <c r="C8" s="1">
        <v>0</v>
      </c>
      <c r="D8" s="1">
        <v>0</v>
      </c>
      <c r="E8" s="1">
        <v>0</v>
      </c>
      <c r="F8" s="1">
        <v>0</v>
      </c>
      <c r="G8" s="1">
        <v>0</v>
      </c>
      <c r="H8" s="1">
        <v>0</v>
      </c>
      <c r="I8" s="1">
        <v>0</v>
      </c>
      <c r="J8" s="1">
        <v>0</v>
      </c>
      <c r="K8" s="1"/>
      <c r="L8" s="1"/>
      <c r="M8" s="1"/>
      <c r="N8" s="1"/>
      <c r="O8" s="3">
        <v>0.75</v>
      </c>
      <c r="P8" s="4">
        <f t="shared" ref="P8:P11" si="0">SUM(C8:N8)</f>
        <v>0</v>
      </c>
    </row>
    <row r="9" spans="1:16" ht="30" x14ac:dyDescent="0.25">
      <c r="A9" s="6" t="s">
        <v>54</v>
      </c>
      <c r="B9" s="1">
        <v>270</v>
      </c>
      <c r="C9" s="1">
        <v>0</v>
      </c>
      <c r="D9" s="1">
        <v>0</v>
      </c>
      <c r="E9" s="1">
        <v>0</v>
      </c>
      <c r="F9" s="1">
        <v>0</v>
      </c>
      <c r="G9" s="1">
        <v>0</v>
      </c>
      <c r="H9" s="1">
        <v>0</v>
      </c>
      <c r="I9" s="1">
        <v>0</v>
      </c>
      <c r="J9" s="1">
        <v>0</v>
      </c>
      <c r="K9" s="1"/>
      <c r="L9" s="1"/>
      <c r="M9" s="1"/>
      <c r="N9" s="1"/>
      <c r="O9" s="3">
        <v>0.1</v>
      </c>
      <c r="P9" s="4">
        <f t="shared" si="0"/>
        <v>0</v>
      </c>
    </row>
    <row r="10" spans="1:16" ht="30" x14ac:dyDescent="0.25">
      <c r="A10" s="6" t="s">
        <v>55</v>
      </c>
      <c r="B10" s="1">
        <v>3</v>
      </c>
      <c r="C10" s="41" t="s">
        <v>168</v>
      </c>
      <c r="D10" s="42"/>
      <c r="E10" s="42"/>
      <c r="F10" s="42"/>
      <c r="G10" s="42"/>
      <c r="H10" s="42"/>
      <c r="I10" s="42"/>
      <c r="J10" s="42"/>
      <c r="K10" s="42"/>
      <c r="L10" s="42"/>
      <c r="M10" s="42"/>
      <c r="N10" s="43"/>
      <c r="O10" s="3">
        <v>0</v>
      </c>
      <c r="P10" s="4">
        <f t="shared" si="0"/>
        <v>0</v>
      </c>
    </row>
    <row r="11" spans="1:16" ht="30" x14ac:dyDescent="0.25">
      <c r="A11" s="6" t="s">
        <v>56</v>
      </c>
      <c r="B11" s="1">
        <v>5</v>
      </c>
      <c r="C11" s="1">
        <v>1</v>
      </c>
      <c r="D11" s="1">
        <v>1</v>
      </c>
      <c r="E11" s="1">
        <v>1</v>
      </c>
      <c r="F11" s="1">
        <v>0</v>
      </c>
      <c r="G11" s="1">
        <v>0</v>
      </c>
      <c r="H11" s="1">
        <v>0</v>
      </c>
      <c r="I11" s="1">
        <v>1</v>
      </c>
      <c r="J11" s="1">
        <v>1</v>
      </c>
      <c r="K11" s="1"/>
      <c r="L11" s="1"/>
      <c r="M11" s="1"/>
      <c r="N11" s="1"/>
      <c r="O11" s="3">
        <v>1</v>
      </c>
      <c r="P11" s="4">
        <f t="shared" si="0"/>
        <v>5</v>
      </c>
    </row>
    <row r="12" spans="1:16" x14ac:dyDescent="0.25">
      <c r="A12" s="6" t="s">
        <v>57</v>
      </c>
      <c r="B12" s="1">
        <v>29</v>
      </c>
      <c r="C12" s="1">
        <v>14</v>
      </c>
      <c r="D12" s="1">
        <v>10</v>
      </c>
      <c r="E12" s="1">
        <v>10</v>
      </c>
      <c r="F12" s="1">
        <v>0</v>
      </c>
      <c r="G12" s="1">
        <v>0</v>
      </c>
      <c r="H12" s="1">
        <v>0</v>
      </c>
      <c r="I12" s="1">
        <v>0</v>
      </c>
      <c r="J12" s="1">
        <v>0</v>
      </c>
      <c r="K12" s="1"/>
      <c r="L12" s="1"/>
      <c r="M12" s="1"/>
      <c r="N12" s="1"/>
      <c r="O12" s="3">
        <f>SUM(P12/B12*100%)</f>
        <v>1.1724137931034482</v>
      </c>
      <c r="P12" s="4">
        <f>SUM(C12:N12)</f>
        <v>34</v>
      </c>
    </row>
    <row r="13" spans="1:16" ht="30" x14ac:dyDescent="0.25">
      <c r="A13" s="5" t="s">
        <v>167</v>
      </c>
      <c r="B13" s="12">
        <v>350</v>
      </c>
      <c r="C13" s="1">
        <v>0</v>
      </c>
      <c r="D13" s="1">
        <v>0</v>
      </c>
      <c r="E13" s="1">
        <v>0</v>
      </c>
      <c r="F13" s="1">
        <v>0</v>
      </c>
      <c r="G13" s="1">
        <v>0</v>
      </c>
      <c r="H13" s="1">
        <v>0</v>
      </c>
      <c r="I13" s="1">
        <v>0</v>
      </c>
      <c r="J13" s="1">
        <v>0</v>
      </c>
      <c r="K13" s="1"/>
      <c r="L13" s="1"/>
      <c r="M13" s="1"/>
      <c r="N13" s="1"/>
      <c r="O13" s="3">
        <f>SUM(P13/B13*100%)</f>
        <v>0</v>
      </c>
      <c r="P13" s="4">
        <f>SUM(C13:N13)</f>
        <v>0</v>
      </c>
    </row>
    <row r="15" spans="1:16" x14ac:dyDescent="0.25">
      <c r="A15" t="s">
        <v>147</v>
      </c>
    </row>
    <row r="16" spans="1:16" x14ac:dyDescent="0.25">
      <c r="A16" t="s">
        <v>385</v>
      </c>
    </row>
    <row r="20" spans="1:1" x14ac:dyDescent="0.25">
      <c r="A20" t="s">
        <v>151</v>
      </c>
    </row>
  </sheetData>
  <mergeCells count="3">
    <mergeCell ref="A2:P2"/>
    <mergeCell ref="A3:P3"/>
    <mergeCell ref="C10:N10"/>
  </mergeCells>
  <pageMargins left="0.7" right="0.7"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19"/>
  <sheetViews>
    <sheetView topLeftCell="A2" workbookViewId="0">
      <selection activeCell="A20" sqref="A20"/>
    </sheetView>
  </sheetViews>
  <sheetFormatPr baseColWidth="10" defaultRowHeight="15" x14ac:dyDescent="0.25"/>
  <cols>
    <col min="1" max="1" width="64.5703125" customWidth="1"/>
    <col min="2" max="2" width="6.85546875" customWidth="1"/>
    <col min="3" max="10" width="6.140625" customWidth="1"/>
    <col min="11" max="11" width="5.28515625" customWidth="1"/>
    <col min="12" max="12" width="5.42578125" customWidth="1"/>
    <col min="13" max="13" width="5.140625" customWidth="1"/>
    <col min="14" max="14" width="4.85546875" customWidth="1"/>
    <col min="15"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170</v>
      </c>
      <c r="F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29</v>
      </c>
      <c r="B7" s="1">
        <v>13</v>
      </c>
      <c r="C7" s="1">
        <v>1</v>
      </c>
      <c r="D7" s="1">
        <v>1</v>
      </c>
      <c r="E7" s="1">
        <v>1</v>
      </c>
      <c r="F7" s="1">
        <v>1</v>
      </c>
      <c r="G7" s="1">
        <v>1</v>
      </c>
      <c r="H7" s="1">
        <v>1</v>
      </c>
      <c r="I7" s="1">
        <v>1</v>
      </c>
      <c r="J7" s="1">
        <v>1</v>
      </c>
      <c r="K7" s="1"/>
      <c r="L7" s="1"/>
      <c r="M7" s="1"/>
      <c r="N7" s="1"/>
      <c r="O7" s="3">
        <f t="shared" ref="O7:O9" si="0">SUM(P7/B7*100%)</f>
        <v>0.61538461538461542</v>
      </c>
      <c r="P7" s="4">
        <f t="shared" ref="P7:P10" si="1">SUM(C7:N7)</f>
        <v>8</v>
      </c>
    </row>
    <row r="8" spans="1:16" x14ac:dyDescent="0.25">
      <c r="A8" s="1" t="s">
        <v>28</v>
      </c>
      <c r="B8" s="1">
        <v>360</v>
      </c>
      <c r="C8" s="1">
        <v>35</v>
      </c>
      <c r="D8" s="1">
        <v>30</v>
      </c>
      <c r="E8" s="1">
        <v>20</v>
      </c>
      <c r="F8" s="1">
        <v>30</v>
      </c>
      <c r="G8" s="1">
        <v>35</v>
      </c>
      <c r="H8" s="1">
        <v>30</v>
      </c>
      <c r="I8" s="1">
        <v>30</v>
      </c>
      <c r="J8" s="1">
        <v>30</v>
      </c>
      <c r="K8" s="1"/>
      <c r="L8" s="1"/>
      <c r="M8" s="1"/>
      <c r="N8" s="1"/>
      <c r="O8" s="3">
        <f t="shared" si="0"/>
        <v>0.66666666666666663</v>
      </c>
      <c r="P8" s="4">
        <f t="shared" si="1"/>
        <v>240</v>
      </c>
    </row>
    <row r="9" spans="1:16" x14ac:dyDescent="0.25">
      <c r="A9" s="1" t="s">
        <v>30</v>
      </c>
      <c r="B9" s="1">
        <v>185</v>
      </c>
      <c r="C9" s="1">
        <v>40</v>
      </c>
      <c r="D9" s="1">
        <v>35</v>
      </c>
      <c r="E9" s="1">
        <v>60</v>
      </c>
      <c r="F9" s="1">
        <v>30</v>
      </c>
      <c r="G9" s="1">
        <v>55</v>
      </c>
      <c r="H9" s="1">
        <v>40</v>
      </c>
      <c r="I9" s="1">
        <v>45</v>
      </c>
      <c r="J9" s="1">
        <v>50</v>
      </c>
      <c r="K9" s="1"/>
      <c r="L9" s="1"/>
      <c r="M9" s="1"/>
      <c r="N9" s="1"/>
      <c r="O9" s="3">
        <f t="shared" si="0"/>
        <v>1.9189189189189189</v>
      </c>
      <c r="P9" s="4">
        <f t="shared" si="1"/>
        <v>355</v>
      </c>
    </row>
    <row r="10" spans="1:16" ht="30" x14ac:dyDescent="0.25">
      <c r="A10" s="6" t="s">
        <v>31</v>
      </c>
      <c r="B10" s="1">
        <v>0</v>
      </c>
      <c r="C10" s="1">
        <v>6</v>
      </c>
      <c r="D10" s="1">
        <v>4</v>
      </c>
      <c r="E10" s="1">
        <v>2</v>
      </c>
      <c r="F10" s="1">
        <v>3</v>
      </c>
      <c r="G10" s="1">
        <v>4</v>
      </c>
      <c r="H10" s="1">
        <v>2</v>
      </c>
      <c r="I10" s="1">
        <v>3</v>
      </c>
      <c r="J10" s="1">
        <v>2</v>
      </c>
      <c r="K10" s="1"/>
      <c r="L10" s="1"/>
      <c r="M10" s="1"/>
      <c r="N10" s="1"/>
      <c r="O10" s="3">
        <v>1</v>
      </c>
      <c r="P10" s="4">
        <f t="shared" si="1"/>
        <v>26</v>
      </c>
    </row>
    <row r="11" spans="1:16" ht="30" x14ac:dyDescent="0.25">
      <c r="A11" s="6" t="s">
        <v>32</v>
      </c>
      <c r="B11" s="1">
        <v>904</v>
      </c>
      <c r="C11" s="1">
        <v>50</v>
      </c>
      <c r="D11" s="1">
        <v>60</v>
      </c>
      <c r="E11" s="1">
        <v>55</v>
      </c>
      <c r="F11" s="1">
        <v>40</v>
      </c>
      <c r="G11" s="1">
        <v>45</v>
      </c>
      <c r="H11" s="1">
        <v>70</v>
      </c>
      <c r="I11" s="1">
        <v>60</v>
      </c>
      <c r="J11" s="1">
        <v>55</v>
      </c>
      <c r="K11" s="1"/>
      <c r="L11" s="1"/>
      <c r="M11" s="1"/>
      <c r="N11" s="1"/>
      <c r="O11" s="3">
        <f>SUM(P11/B11*100%)</f>
        <v>0.48119469026548672</v>
      </c>
      <c r="P11" s="4">
        <f>SUM(C11:N11)</f>
        <v>435</v>
      </c>
    </row>
    <row r="14" spans="1:16" x14ac:dyDescent="0.25">
      <c r="A14" t="s">
        <v>147</v>
      </c>
    </row>
    <row r="15" spans="1:16" x14ac:dyDescent="0.25">
      <c r="A15" t="s">
        <v>386</v>
      </c>
    </row>
    <row r="19" spans="1:1" x14ac:dyDescent="0.25">
      <c r="A19" t="s">
        <v>387</v>
      </c>
    </row>
  </sheetData>
  <mergeCells count="2">
    <mergeCell ref="A2:P2"/>
    <mergeCell ref="A3:P3"/>
  </mergeCells>
  <pageMargins left="0.7" right="0.7" top="0.75" bottom="0.75" header="0.3" footer="0.3"/>
  <pageSetup paperSize="2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P17"/>
  <sheetViews>
    <sheetView workbookViewId="0">
      <selection activeCell="J10" sqref="J10"/>
    </sheetView>
  </sheetViews>
  <sheetFormatPr baseColWidth="10" defaultRowHeight="15" x14ac:dyDescent="0.25"/>
  <cols>
    <col min="1" max="1" width="64.5703125" customWidth="1"/>
    <col min="2" max="2" width="6.140625" customWidth="1"/>
    <col min="3" max="3" width="5.42578125" customWidth="1"/>
    <col min="4" max="7" width="6.140625" customWidth="1"/>
    <col min="8" max="8" width="5.140625" customWidth="1"/>
    <col min="9" max="13" width="6.140625" customWidth="1"/>
    <col min="14" max="14" width="4.85546875" customWidth="1"/>
    <col min="15"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171</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33</v>
      </c>
      <c r="B7" s="1">
        <v>3</v>
      </c>
      <c r="C7" s="1">
        <v>1</v>
      </c>
      <c r="D7" s="1">
        <v>0</v>
      </c>
      <c r="E7" s="1">
        <v>0</v>
      </c>
      <c r="F7" s="1">
        <v>0</v>
      </c>
      <c r="G7" s="1">
        <v>0</v>
      </c>
      <c r="H7" s="1">
        <v>0</v>
      </c>
      <c r="I7" s="1">
        <v>0</v>
      </c>
      <c r="J7" s="1">
        <v>1</v>
      </c>
      <c r="K7" s="1"/>
      <c r="L7" s="1"/>
      <c r="M7" s="1"/>
      <c r="N7" s="1"/>
      <c r="O7" s="3">
        <f>SUM(P7/B7*100%)</f>
        <v>0.66666666666666663</v>
      </c>
      <c r="P7" s="4">
        <f>SUM(C7:N7)</f>
        <v>2</v>
      </c>
    </row>
    <row r="8" spans="1:16" x14ac:dyDescent="0.25">
      <c r="A8" s="1" t="s">
        <v>34</v>
      </c>
      <c r="B8" s="1">
        <v>2905</v>
      </c>
      <c r="C8" s="1">
        <v>0</v>
      </c>
      <c r="D8" s="1">
        <v>0</v>
      </c>
      <c r="E8" s="1">
        <v>0</v>
      </c>
      <c r="F8" s="1">
        <v>50</v>
      </c>
      <c r="G8" s="1">
        <v>50</v>
      </c>
      <c r="H8" s="1">
        <v>60</v>
      </c>
      <c r="I8" s="1">
        <v>40</v>
      </c>
      <c r="J8" s="1">
        <v>0</v>
      </c>
      <c r="K8" s="1"/>
      <c r="L8" s="1"/>
      <c r="M8" s="1"/>
      <c r="N8" s="1"/>
      <c r="O8" s="3">
        <f t="shared" ref="O8:O10" si="0">SUM(P8/B8*100%)</f>
        <v>6.8846815834767636E-2</v>
      </c>
      <c r="P8" s="4">
        <f t="shared" ref="P8:P10" si="1">SUM(C8:N8)</f>
        <v>200</v>
      </c>
    </row>
    <row r="9" spans="1:16" ht="30" x14ac:dyDescent="0.25">
      <c r="A9" s="6" t="s">
        <v>38</v>
      </c>
      <c r="B9" s="1">
        <v>1</v>
      </c>
      <c r="C9" s="1">
        <v>0</v>
      </c>
      <c r="D9" s="1">
        <v>0</v>
      </c>
      <c r="E9" s="1">
        <v>0</v>
      </c>
      <c r="F9" s="1">
        <v>0</v>
      </c>
      <c r="G9" s="1">
        <v>0</v>
      </c>
      <c r="H9" s="1">
        <v>0</v>
      </c>
      <c r="I9" s="1">
        <v>0</v>
      </c>
      <c r="J9" s="1">
        <v>1</v>
      </c>
      <c r="K9" s="1"/>
      <c r="L9" s="1"/>
      <c r="M9" s="1"/>
      <c r="N9" s="1"/>
      <c r="O9" s="3">
        <f t="shared" si="0"/>
        <v>1</v>
      </c>
      <c r="P9" s="4">
        <f t="shared" si="1"/>
        <v>1</v>
      </c>
    </row>
    <row r="10" spans="1:16" ht="45" x14ac:dyDescent="0.25">
      <c r="A10" s="6" t="s">
        <v>39</v>
      </c>
      <c r="B10" s="1">
        <v>2</v>
      </c>
      <c r="C10" s="1">
        <v>0</v>
      </c>
      <c r="D10" s="1">
        <v>1</v>
      </c>
      <c r="E10" s="1">
        <v>0</v>
      </c>
      <c r="F10" s="1">
        <v>0</v>
      </c>
      <c r="G10" s="1">
        <v>0</v>
      </c>
      <c r="H10" s="1">
        <v>0</v>
      </c>
      <c r="I10" s="1">
        <v>1</v>
      </c>
      <c r="J10" s="1">
        <v>0</v>
      </c>
      <c r="K10" s="1"/>
      <c r="L10" s="1"/>
      <c r="M10" s="1"/>
      <c r="N10" s="1"/>
      <c r="O10" s="3">
        <f t="shared" si="0"/>
        <v>1</v>
      </c>
      <c r="P10" s="4">
        <f t="shared" si="1"/>
        <v>2</v>
      </c>
    </row>
    <row r="12" spans="1:16" x14ac:dyDescent="0.25">
      <c r="A12" t="s">
        <v>147</v>
      </c>
    </row>
    <row r="13" spans="1:16" x14ac:dyDescent="0.25">
      <c r="A13" t="s">
        <v>388</v>
      </c>
    </row>
    <row r="17" spans="1:1" x14ac:dyDescent="0.25">
      <c r="A17" t="s">
        <v>149</v>
      </c>
    </row>
  </sheetData>
  <mergeCells count="2">
    <mergeCell ref="A2:P2"/>
    <mergeCell ref="A3:P3"/>
  </mergeCells>
  <pageMargins left="0.7" right="0.7" top="0.75" bottom="0.75" header="0.3" footer="0.3"/>
  <pageSetup paperSize="2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P18"/>
  <sheetViews>
    <sheetView workbookViewId="0">
      <selection activeCell="J8" sqref="J8"/>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172</v>
      </c>
      <c r="H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30" x14ac:dyDescent="0.25">
      <c r="A7" s="6" t="s">
        <v>35</v>
      </c>
      <c r="B7" s="1">
        <v>500</v>
      </c>
      <c r="C7" s="1">
        <v>0</v>
      </c>
      <c r="D7" s="1">
        <v>0</v>
      </c>
      <c r="E7" s="1">
        <v>0</v>
      </c>
      <c r="F7" s="1">
        <v>0</v>
      </c>
      <c r="G7" s="1">
        <v>0</v>
      </c>
      <c r="H7" s="1">
        <v>0</v>
      </c>
      <c r="I7" s="1">
        <v>0</v>
      </c>
      <c r="J7" s="1">
        <v>250</v>
      </c>
      <c r="K7" s="1">
        <v>0</v>
      </c>
      <c r="L7" s="1">
        <v>0</v>
      </c>
      <c r="M7" s="1">
        <v>0</v>
      </c>
      <c r="N7" s="1">
        <v>0</v>
      </c>
      <c r="O7" s="3">
        <f>SUM(P7/B7*100%)</f>
        <v>0.5</v>
      </c>
      <c r="P7" s="4">
        <f>SUM(C7:N7)</f>
        <v>250</v>
      </c>
    </row>
    <row r="8" spans="1:16" ht="30" x14ac:dyDescent="0.25">
      <c r="A8" s="6" t="s">
        <v>36</v>
      </c>
      <c r="B8" s="1">
        <v>2</v>
      </c>
      <c r="C8" s="1">
        <v>0</v>
      </c>
      <c r="D8" s="1">
        <v>0</v>
      </c>
      <c r="E8" s="1">
        <v>0</v>
      </c>
      <c r="F8" s="1">
        <v>1</v>
      </c>
      <c r="G8" s="1">
        <v>0</v>
      </c>
      <c r="H8" s="1">
        <v>0</v>
      </c>
      <c r="I8" s="1">
        <v>0</v>
      </c>
      <c r="J8" s="1">
        <v>0</v>
      </c>
      <c r="K8" s="1">
        <v>0</v>
      </c>
      <c r="L8" s="1">
        <v>0</v>
      </c>
      <c r="M8" s="1">
        <v>0</v>
      </c>
      <c r="N8" s="1">
        <v>0</v>
      </c>
      <c r="O8" s="3">
        <f t="shared" ref="O8:O9" si="0">SUM(P8/B8*100%)</f>
        <v>0.5</v>
      </c>
      <c r="P8" s="4">
        <f t="shared" ref="P8:P9" si="1">SUM(C8:N8)</f>
        <v>1</v>
      </c>
    </row>
    <row r="9" spans="1:16" ht="30" x14ac:dyDescent="0.25">
      <c r="A9" s="6" t="s">
        <v>37</v>
      </c>
      <c r="B9" s="1">
        <v>1</v>
      </c>
      <c r="C9" s="1">
        <v>0</v>
      </c>
      <c r="D9" s="1">
        <v>0</v>
      </c>
      <c r="E9" s="1">
        <v>0</v>
      </c>
      <c r="F9" s="1">
        <v>0</v>
      </c>
      <c r="G9" s="1">
        <v>0</v>
      </c>
      <c r="H9" s="1">
        <v>0</v>
      </c>
      <c r="I9" s="1">
        <v>0</v>
      </c>
      <c r="J9" s="1">
        <v>0</v>
      </c>
      <c r="K9" s="1">
        <v>0</v>
      </c>
      <c r="L9" s="1">
        <v>0</v>
      </c>
      <c r="M9" s="1">
        <v>0</v>
      </c>
      <c r="N9" s="1">
        <v>0</v>
      </c>
      <c r="O9" s="3">
        <f t="shared" si="0"/>
        <v>0</v>
      </c>
      <c r="P9" s="4">
        <f t="shared" si="1"/>
        <v>0</v>
      </c>
    </row>
    <row r="10" spans="1:16" x14ac:dyDescent="0.25">
      <c r="A10" s="6"/>
      <c r="B10" s="1"/>
      <c r="C10" s="1"/>
      <c r="D10" s="1"/>
      <c r="E10" s="1"/>
      <c r="F10" s="1"/>
      <c r="G10" s="1"/>
      <c r="H10" s="1"/>
      <c r="I10" s="1"/>
      <c r="J10" s="1"/>
      <c r="K10" s="1"/>
      <c r="L10" s="1"/>
      <c r="M10" s="1"/>
      <c r="N10" s="1"/>
      <c r="O10" s="3"/>
      <c r="P10" s="4"/>
    </row>
    <row r="11" spans="1:16" x14ac:dyDescent="0.25">
      <c r="A11" s="6"/>
      <c r="B11" s="1"/>
      <c r="C11" s="1"/>
      <c r="D11" s="1"/>
      <c r="E11" s="1"/>
      <c r="F11" s="1"/>
      <c r="G11" s="1"/>
      <c r="H11" s="1"/>
      <c r="I11" s="1"/>
      <c r="J11" s="1"/>
      <c r="K11" s="1"/>
      <c r="L11" s="1"/>
      <c r="M11" s="1"/>
      <c r="N11" s="1"/>
      <c r="O11" s="3"/>
      <c r="P11" s="4"/>
    </row>
    <row r="13" spans="1:16" x14ac:dyDescent="0.25">
      <c r="A13" t="s">
        <v>147</v>
      </c>
    </row>
    <row r="14" spans="1:16" x14ac:dyDescent="0.25">
      <c r="A14" t="s">
        <v>389</v>
      </c>
    </row>
    <row r="18" spans="1:1" x14ac:dyDescent="0.25">
      <c r="A18" t="s">
        <v>150</v>
      </c>
    </row>
  </sheetData>
  <mergeCells count="2">
    <mergeCell ref="A2:P2"/>
    <mergeCell ref="A3:P3"/>
  </mergeCells>
  <pageMargins left="0.7" right="0.7" top="0.75" bottom="0.75" header="0.3" footer="0.3"/>
  <pageSetup paperSize="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7"/>
  <sheetViews>
    <sheetView workbookViewId="0">
      <selection activeCell="A28" sqref="A28"/>
    </sheetView>
  </sheetViews>
  <sheetFormatPr baseColWidth="10" defaultRowHeight="15" x14ac:dyDescent="0.25"/>
  <cols>
    <col min="1" max="1" width="64.5703125" customWidth="1"/>
    <col min="2" max="2" width="7.85546875" customWidth="1"/>
    <col min="3" max="16" width="6.140625" customWidth="1"/>
  </cols>
  <sheetData>
    <row r="1" spans="1:16" ht="4.5" customHeight="1" x14ac:dyDescent="0.25"/>
    <row r="2" spans="1:16" ht="4.5" customHeight="1" x14ac:dyDescent="0.25"/>
    <row r="3" spans="1:16" x14ac:dyDescent="0.25">
      <c r="A3" s="40" t="s">
        <v>17</v>
      </c>
      <c r="B3" s="40"/>
      <c r="C3" s="40"/>
      <c r="D3" s="40"/>
      <c r="E3" s="40"/>
      <c r="F3" s="40"/>
      <c r="G3" s="40"/>
      <c r="H3" s="40"/>
      <c r="I3" s="40"/>
      <c r="J3" s="40"/>
      <c r="K3" s="40"/>
      <c r="L3" s="40"/>
      <c r="M3" s="40"/>
      <c r="N3" s="40"/>
      <c r="O3" s="40"/>
      <c r="P3" s="40"/>
    </row>
    <row r="4" spans="1:16" x14ac:dyDescent="0.25">
      <c r="A4" s="40" t="s">
        <v>0</v>
      </c>
      <c r="B4" s="40"/>
      <c r="C4" s="40"/>
      <c r="D4" s="40"/>
      <c r="E4" s="40"/>
      <c r="F4" s="40"/>
      <c r="G4" s="40"/>
      <c r="H4" s="40"/>
      <c r="I4" s="40"/>
      <c r="J4" s="40"/>
      <c r="K4" s="40"/>
      <c r="L4" s="40"/>
      <c r="M4" s="40"/>
      <c r="N4" s="40"/>
      <c r="O4" s="40"/>
      <c r="P4" s="40"/>
    </row>
    <row r="5" spans="1:16" ht="4.5" customHeight="1" x14ac:dyDescent="0.25"/>
    <row r="6" spans="1:16" x14ac:dyDescent="0.25">
      <c r="A6" t="s">
        <v>174</v>
      </c>
      <c r="G6">
        <v>2020</v>
      </c>
    </row>
    <row r="7" spans="1:16" ht="26.25" customHeight="1" x14ac:dyDescent="0.25">
      <c r="A7" s="2" t="s">
        <v>1</v>
      </c>
      <c r="B7" s="2" t="s">
        <v>2</v>
      </c>
      <c r="C7" s="2" t="s">
        <v>4</v>
      </c>
      <c r="D7" s="2" t="s">
        <v>3</v>
      </c>
      <c r="E7" s="2" t="s">
        <v>5</v>
      </c>
      <c r="F7" s="2" t="s">
        <v>6</v>
      </c>
      <c r="G7" s="2" t="s">
        <v>7</v>
      </c>
      <c r="H7" s="2" t="s">
        <v>8</v>
      </c>
      <c r="I7" s="2" t="s">
        <v>9</v>
      </c>
      <c r="J7" s="2" t="s">
        <v>10</v>
      </c>
      <c r="K7" s="2" t="s">
        <v>11</v>
      </c>
      <c r="L7" s="2" t="s">
        <v>12</v>
      </c>
      <c r="M7" s="2" t="s">
        <v>13</v>
      </c>
      <c r="N7" s="2" t="s">
        <v>14</v>
      </c>
      <c r="O7" s="2" t="s">
        <v>15</v>
      </c>
      <c r="P7" s="2" t="s">
        <v>16</v>
      </c>
    </row>
    <row r="8" spans="1:16" x14ac:dyDescent="0.25">
      <c r="A8" s="6" t="s">
        <v>40</v>
      </c>
      <c r="B8" s="1">
        <v>140</v>
      </c>
      <c r="C8" s="1">
        <v>14</v>
      </c>
      <c r="D8" s="1">
        <v>14</v>
      </c>
      <c r="E8" s="1">
        <v>14</v>
      </c>
      <c r="F8" s="1">
        <v>14</v>
      </c>
      <c r="G8" s="1">
        <v>14</v>
      </c>
      <c r="H8" s="1">
        <v>14</v>
      </c>
      <c r="I8" s="1">
        <v>14</v>
      </c>
      <c r="J8" s="1">
        <v>14</v>
      </c>
      <c r="K8" s="1"/>
      <c r="L8" s="1"/>
      <c r="M8" s="1"/>
      <c r="N8" s="1"/>
      <c r="O8" s="3">
        <f t="shared" ref="O8:O15" si="0">SUM(P8/B8*100%)</f>
        <v>0.8</v>
      </c>
      <c r="P8" s="4">
        <f>SUM(C8:N8)</f>
        <v>112</v>
      </c>
    </row>
    <row r="9" spans="1:16" ht="30" x14ac:dyDescent="0.25">
      <c r="A9" s="6" t="s">
        <v>41</v>
      </c>
      <c r="B9" s="1">
        <v>11</v>
      </c>
      <c r="C9" s="1">
        <v>0</v>
      </c>
      <c r="D9" s="1">
        <v>0</v>
      </c>
      <c r="E9" s="1">
        <v>0</v>
      </c>
      <c r="F9" s="1">
        <v>0</v>
      </c>
      <c r="G9" s="1">
        <v>0</v>
      </c>
      <c r="H9" s="1">
        <v>0</v>
      </c>
      <c r="I9" s="1">
        <v>0</v>
      </c>
      <c r="J9" s="1">
        <v>0</v>
      </c>
      <c r="K9" s="1"/>
      <c r="L9" s="1"/>
      <c r="M9" s="1"/>
      <c r="N9" s="1"/>
      <c r="O9" s="3">
        <f t="shared" si="0"/>
        <v>0</v>
      </c>
      <c r="P9" s="4">
        <f t="shared" ref="P9:P20" si="1">SUM(C9:N9)</f>
        <v>0</v>
      </c>
    </row>
    <row r="10" spans="1:16" ht="30" x14ac:dyDescent="0.25">
      <c r="A10" s="6" t="s">
        <v>42</v>
      </c>
      <c r="B10" s="1">
        <v>3</v>
      </c>
      <c r="C10" s="1">
        <v>0</v>
      </c>
      <c r="D10" s="1">
        <v>0</v>
      </c>
      <c r="E10" s="1">
        <v>0</v>
      </c>
      <c r="F10" s="1">
        <v>0</v>
      </c>
      <c r="G10" s="1">
        <v>0</v>
      </c>
      <c r="H10" s="1">
        <v>0</v>
      </c>
      <c r="I10" s="1">
        <v>0</v>
      </c>
      <c r="J10" s="1">
        <v>0</v>
      </c>
      <c r="K10" s="1"/>
      <c r="L10" s="1"/>
      <c r="M10" s="1"/>
      <c r="N10" s="1"/>
      <c r="O10" s="3">
        <f t="shared" si="0"/>
        <v>0</v>
      </c>
      <c r="P10" s="4">
        <f t="shared" si="1"/>
        <v>0</v>
      </c>
    </row>
    <row r="11" spans="1:16" ht="30" x14ac:dyDescent="0.25">
      <c r="A11" s="6" t="s">
        <v>43</v>
      </c>
      <c r="B11" s="1">
        <v>5</v>
      </c>
      <c r="C11" s="1">
        <v>1</v>
      </c>
      <c r="D11" s="1">
        <v>0</v>
      </c>
      <c r="E11" s="1">
        <v>0</v>
      </c>
      <c r="F11" s="1">
        <v>0</v>
      </c>
      <c r="G11" s="1">
        <v>0</v>
      </c>
      <c r="H11" s="1">
        <v>0</v>
      </c>
      <c r="I11" s="1">
        <v>0</v>
      </c>
      <c r="J11" s="1">
        <v>0</v>
      </c>
      <c r="K11" s="1"/>
      <c r="L11" s="1"/>
      <c r="M11" s="1"/>
      <c r="N11" s="1"/>
      <c r="O11" s="3">
        <f t="shared" si="0"/>
        <v>0.2</v>
      </c>
      <c r="P11" s="4">
        <f t="shared" si="1"/>
        <v>1</v>
      </c>
    </row>
    <row r="12" spans="1:16" ht="30" x14ac:dyDescent="0.25">
      <c r="A12" s="6" t="s">
        <v>44</v>
      </c>
      <c r="B12" s="1">
        <v>8</v>
      </c>
      <c r="C12" s="1">
        <v>0</v>
      </c>
      <c r="D12" s="1">
        <v>1</v>
      </c>
      <c r="E12" s="1">
        <v>1</v>
      </c>
      <c r="F12" s="1">
        <v>1</v>
      </c>
      <c r="G12" s="1">
        <v>0</v>
      </c>
      <c r="H12" s="1">
        <v>0</v>
      </c>
      <c r="I12" s="1">
        <v>0</v>
      </c>
      <c r="J12" s="1">
        <v>0</v>
      </c>
      <c r="K12" s="1"/>
      <c r="L12" s="1"/>
      <c r="M12" s="1"/>
      <c r="N12" s="1"/>
      <c r="O12" s="3">
        <f t="shared" si="0"/>
        <v>0.375</v>
      </c>
      <c r="P12" s="4">
        <f t="shared" si="1"/>
        <v>3</v>
      </c>
    </row>
    <row r="13" spans="1:16" x14ac:dyDescent="0.25">
      <c r="A13" s="6" t="s">
        <v>45</v>
      </c>
      <c r="B13" s="1">
        <v>1</v>
      </c>
      <c r="C13" s="1">
        <v>0</v>
      </c>
      <c r="D13" s="1">
        <v>0</v>
      </c>
      <c r="E13" s="1">
        <v>0</v>
      </c>
      <c r="F13" s="1">
        <v>0</v>
      </c>
      <c r="G13" s="1">
        <v>0</v>
      </c>
      <c r="H13" s="1">
        <v>0</v>
      </c>
      <c r="I13" s="1">
        <v>0</v>
      </c>
      <c r="J13" s="1">
        <v>0</v>
      </c>
      <c r="K13" s="1"/>
      <c r="L13" s="1"/>
      <c r="M13" s="1"/>
      <c r="N13" s="1"/>
      <c r="O13" s="3">
        <f t="shared" si="0"/>
        <v>0</v>
      </c>
      <c r="P13" s="4">
        <f t="shared" si="1"/>
        <v>0</v>
      </c>
    </row>
    <row r="14" spans="1:16" x14ac:dyDescent="0.25">
      <c r="A14" s="5" t="s">
        <v>46</v>
      </c>
      <c r="B14" s="1">
        <v>1</v>
      </c>
      <c r="C14" s="1"/>
      <c r="D14" s="1"/>
      <c r="E14" s="1"/>
      <c r="F14" s="1"/>
      <c r="G14" s="1"/>
      <c r="H14" s="1"/>
      <c r="I14" s="1"/>
      <c r="J14" s="1"/>
      <c r="K14" s="1"/>
      <c r="L14" s="1"/>
      <c r="M14" s="1"/>
      <c r="N14" s="1"/>
      <c r="O14" s="3">
        <f t="shared" si="0"/>
        <v>1</v>
      </c>
      <c r="P14" s="4">
        <v>1</v>
      </c>
    </row>
    <row r="15" spans="1:16" ht="30" x14ac:dyDescent="0.25">
      <c r="A15" s="6" t="s">
        <v>47</v>
      </c>
      <c r="B15" s="1">
        <v>1</v>
      </c>
      <c r="C15" s="1">
        <v>1</v>
      </c>
      <c r="D15" s="1">
        <v>0</v>
      </c>
      <c r="E15" s="1">
        <v>0</v>
      </c>
      <c r="F15" s="1">
        <v>0</v>
      </c>
      <c r="G15" s="1">
        <v>0</v>
      </c>
      <c r="H15" s="1">
        <v>0</v>
      </c>
      <c r="I15" s="1">
        <v>0</v>
      </c>
      <c r="J15" s="1">
        <v>0</v>
      </c>
      <c r="K15" s="1"/>
      <c r="L15" s="1"/>
      <c r="M15" s="1"/>
      <c r="N15" s="1"/>
      <c r="O15" s="3">
        <f t="shared" si="0"/>
        <v>1</v>
      </c>
      <c r="P15" s="4">
        <f t="shared" si="1"/>
        <v>1</v>
      </c>
    </row>
    <row r="16" spans="1:16" ht="30" x14ac:dyDescent="0.25">
      <c r="A16" s="6" t="s">
        <v>48</v>
      </c>
      <c r="B16" s="1">
        <v>28</v>
      </c>
      <c r="C16" s="1">
        <v>0</v>
      </c>
      <c r="D16" s="1">
        <v>0</v>
      </c>
      <c r="E16" s="1">
        <v>0</v>
      </c>
      <c r="F16" s="1">
        <v>0</v>
      </c>
      <c r="G16" s="1">
        <v>0</v>
      </c>
      <c r="H16" s="1">
        <v>0</v>
      </c>
      <c r="I16" s="1">
        <v>0</v>
      </c>
      <c r="J16" s="1">
        <v>0</v>
      </c>
      <c r="K16" s="1"/>
      <c r="L16" s="1"/>
      <c r="M16" s="1"/>
      <c r="N16" s="1"/>
      <c r="O16" s="3">
        <f t="shared" ref="O16:O20" si="2">SUM(P16/B16*100%)</f>
        <v>0</v>
      </c>
      <c r="P16" s="4">
        <f t="shared" si="1"/>
        <v>0</v>
      </c>
    </row>
    <row r="17" spans="1:16" x14ac:dyDescent="0.25">
      <c r="A17" s="1" t="s">
        <v>49</v>
      </c>
      <c r="B17" s="1">
        <v>6</v>
      </c>
      <c r="C17" s="1">
        <v>0</v>
      </c>
      <c r="D17" s="1">
        <v>0</v>
      </c>
      <c r="E17" s="1">
        <v>0</v>
      </c>
      <c r="F17" s="1">
        <v>0</v>
      </c>
      <c r="G17" s="1">
        <v>0</v>
      </c>
      <c r="H17" s="1">
        <v>0</v>
      </c>
      <c r="I17" s="1">
        <v>0</v>
      </c>
      <c r="J17" s="1">
        <v>0</v>
      </c>
      <c r="K17" s="1"/>
      <c r="L17" s="1"/>
      <c r="M17" s="1"/>
      <c r="N17" s="1"/>
      <c r="O17" s="3">
        <f t="shared" si="2"/>
        <v>0</v>
      </c>
      <c r="P17" s="4">
        <f t="shared" si="1"/>
        <v>0</v>
      </c>
    </row>
    <row r="18" spans="1:16" ht="30" x14ac:dyDescent="0.25">
      <c r="A18" s="6" t="s">
        <v>50</v>
      </c>
      <c r="B18" s="1">
        <v>2</v>
      </c>
      <c r="C18" s="1">
        <v>0</v>
      </c>
      <c r="D18" s="1">
        <v>0</v>
      </c>
      <c r="E18" s="1">
        <v>0</v>
      </c>
      <c r="F18" s="1">
        <v>0</v>
      </c>
      <c r="G18" s="1">
        <v>0</v>
      </c>
      <c r="H18" s="1">
        <v>0</v>
      </c>
      <c r="I18" s="1">
        <v>0</v>
      </c>
      <c r="J18" s="1">
        <v>0</v>
      </c>
      <c r="K18" s="1"/>
      <c r="L18" s="1"/>
      <c r="M18" s="1"/>
      <c r="N18" s="1"/>
      <c r="O18" s="3">
        <f t="shared" si="2"/>
        <v>0</v>
      </c>
      <c r="P18" s="4">
        <f t="shared" si="1"/>
        <v>0</v>
      </c>
    </row>
    <row r="19" spans="1:16" ht="30" x14ac:dyDescent="0.25">
      <c r="A19" s="6" t="s">
        <v>51</v>
      </c>
      <c r="B19" s="1">
        <v>1</v>
      </c>
      <c r="C19" s="1">
        <v>0</v>
      </c>
      <c r="D19" s="1">
        <v>0</v>
      </c>
      <c r="E19" s="1">
        <v>0</v>
      </c>
      <c r="F19" s="1">
        <v>0</v>
      </c>
      <c r="G19" s="1">
        <v>0</v>
      </c>
      <c r="H19" s="1">
        <v>0</v>
      </c>
      <c r="I19" s="1">
        <v>0</v>
      </c>
      <c r="J19" s="1">
        <v>0</v>
      </c>
      <c r="K19" s="1"/>
      <c r="L19" s="1"/>
      <c r="M19" s="1"/>
      <c r="N19" s="1"/>
      <c r="O19" s="3">
        <f t="shared" si="2"/>
        <v>0</v>
      </c>
      <c r="P19" s="4">
        <f t="shared" si="1"/>
        <v>0</v>
      </c>
    </row>
    <row r="20" spans="1:16" ht="30" x14ac:dyDescent="0.25">
      <c r="A20" s="6" t="s">
        <v>173</v>
      </c>
      <c r="B20" s="1">
        <v>1</v>
      </c>
      <c r="C20" s="1">
        <v>0</v>
      </c>
      <c r="D20" s="1">
        <v>0</v>
      </c>
      <c r="E20" s="1">
        <v>0</v>
      </c>
      <c r="F20" s="1">
        <v>0</v>
      </c>
      <c r="G20" s="1">
        <v>0</v>
      </c>
      <c r="H20" s="1">
        <v>0</v>
      </c>
      <c r="I20" s="1">
        <v>0</v>
      </c>
      <c r="J20" s="1">
        <v>0</v>
      </c>
      <c r="K20" s="1"/>
      <c r="L20" s="1"/>
      <c r="M20" s="1"/>
      <c r="N20" s="1"/>
      <c r="O20" s="3">
        <f t="shared" si="2"/>
        <v>0</v>
      </c>
      <c r="P20" s="4">
        <f t="shared" si="1"/>
        <v>0</v>
      </c>
    </row>
    <row r="22" spans="1:16" x14ac:dyDescent="0.25">
      <c r="A22" t="s">
        <v>147</v>
      </c>
    </row>
    <row r="23" spans="1:16" x14ac:dyDescent="0.25">
      <c r="A23" t="s">
        <v>390</v>
      </c>
    </row>
    <row r="27" spans="1:16" x14ac:dyDescent="0.25">
      <c r="A27" t="s">
        <v>391</v>
      </c>
    </row>
  </sheetData>
  <mergeCells count="2">
    <mergeCell ref="A3:P3"/>
    <mergeCell ref="A4:P4"/>
  </mergeCells>
  <pageMargins left="0.7" right="0.7" top="0.75" bottom="0.75" header="0.3" footer="0.3"/>
  <pageSetup paperSize="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21"/>
  <sheetViews>
    <sheetView workbookViewId="0">
      <selection activeCell="O14" sqref="O14"/>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175</v>
      </c>
      <c r="G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x14ac:dyDescent="0.25">
      <c r="A7" s="6" t="s">
        <v>58</v>
      </c>
      <c r="B7" s="1">
        <v>27</v>
      </c>
      <c r="C7" s="1">
        <v>3</v>
      </c>
      <c r="D7" s="1">
        <v>1</v>
      </c>
      <c r="E7" s="1">
        <v>1</v>
      </c>
      <c r="F7" s="1">
        <v>0</v>
      </c>
      <c r="G7" s="1">
        <v>0</v>
      </c>
      <c r="H7" s="1">
        <v>0</v>
      </c>
      <c r="I7" s="1">
        <v>2</v>
      </c>
      <c r="J7" s="1">
        <v>2</v>
      </c>
      <c r="K7" s="1"/>
      <c r="L7" s="1"/>
      <c r="M7" s="1"/>
      <c r="N7" s="1"/>
      <c r="O7" s="3">
        <f>SUM(P7/B7*100%)</f>
        <v>0.33333333333333331</v>
      </c>
      <c r="P7" s="4">
        <f>SUM(C7:N7)</f>
        <v>9</v>
      </c>
    </row>
    <row r="8" spans="1:16" ht="30" x14ac:dyDescent="0.25">
      <c r="A8" s="6" t="s">
        <v>59</v>
      </c>
      <c r="B8" s="1">
        <v>2</v>
      </c>
      <c r="C8" s="1">
        <v>1</v>
      </c>
      <c r="D8" s="1">
        <v>0</v>
      </c>
      <c r="E8" s="1">
        <v>0</v>
      </c>
      <c r="F8" s="1">
        <v>0</v>
      </c>
      <c r="G8" s="1">
        <v>0</v>
      </c>
      <c r="H8" s="1">
        <v>0</v>
      </c>
      <c r="I8" s="1">
        <v>0</v>
      </c>
      <c r="J8" s="1">
        <v>0</v>
      </c>
      <c r="K8" s="1"/>
      <c r="L8" s="1"/>
      <c r="M8" s="1"/>
      <c r="N8" s="1"/>
      <c r="O8" s="3">
        <f t="shared" ref="O8:O12" si="0">SUM(P8/B8*100%)</f>
        <v>0.5</v>
      </c>
      <c r="P8" s="4">
        <f t="shared" ref="P8:P13" si="1">SUM(C8:N8)</f>
        <v>1</v>
      </c>
    </row>
    <row r="9" spans="1:16" x14ac:dyDescent="0.25">
      <c r="A9" s="6" t="s">
        <v>60</v>
      </c>
      <c r="B9" s="1">
        <v>270</v>
      </c>
      <c r="C9" s="1">
        <v>6</v>
      </c>
      <c r="D9" s="1">
        <v>3</v>
      </c>
      <c r="E9" s="1">
        <v>3</v>
      </c>
      <c r="F9" s="1">
        <v>0</v>
      </c>
      <c r="G9" s="1">
        <v>0</v>
      </c>
      <c r="H9" s="1">
        <v>6</v>
      </c>
      <c r="I9" s="1">
        <v>4</v>
      </c>
      <c r="J9" s="1">
        <v>0</v>
      </c>
      <c r="K9" s="1"/>
      <c r="L9" s="1"/>
      <c r="M9" s="1"/>
      <c r="N9" s="1"/>
      <c r="O9" s="3">
        <f t="shared" si="0"/>
        <v>8.1481481481481488E-2</v>
      </c>
      <c r="P9" s="4">
        <f t="shared" si="1"/>
        <v>22</v>
      </c>
    </row>
    <row r="10" spans="1:16" ht="30" x14ac:dyDescent="0.25">
      <c r="A10" s="6" t="s">
        <v>61</v>
      </c>
      <c r="B10" s="1">
        <v>1</v>
      </c>
      <c r="C10" s="1">
        <v>0</v>
      </c>
      <c r="D10" s="1">
        <v>0</v>
      </c>
      <c r="E10" s="1">
        <v>0</v>
      </c>
      <c r="F10" s="1">
        <v>0</v>
      </c>
      <c r="G10" s="1">
        <v>0</v>
      </c>
      <c r="H10" s="1">
        <v>0</v>
      </c>
      <c r="I10" s="1">
        <v>0</v>
      </c>
      <c r="J10" s="1">
        <v>0</v>
      </c>
      <c r="K10" s="1"/>
      <c r="L10" s="1"/>
      <c r="M10" s="1"/>
      <c r="N10" s="1"/>
      <c r="O10" s="3">
        <f t="shared" si="0"/>
        <v>0</v>
      </c>
      <c r="P10" s="4">
        <f t="shared" si="1"/>
        <v>0</v>
      </c>
    </row>
    <row r="11" spans="1:16" ht="30" x14ac:dyDescent="0.25">
      <c r="A11" s="6" t="s">
        <v>62</v>
      </c>
      <c r="B11" s="1">
        <v>1</v>
      </c>
      <c r="C11" s="1">
        <v>0</v>
      </c>
      <c r="D11" s="1">
        <v>0</v>
      </c>
      <c r="E11" s="1">
        <v>0</v>
      </c>
      <c r="F11" s="1">
        <v>0</v>
      </c>
      <c r="G11" s="1">
        <v>0</v>
      </c>
      <c r="H11" s="1">
        <v>0</v>
      </c>
      <c r="I11" s="1">
        <v>0</v>
      </c>
      <c r="J11" s="1">
        <v>0</v>
      </c>
      <c r="K11" s="1"/>
      <c r="L11" s="1"/>
      <c r="M11" s="1"/>
      <c r="N11" s="1"/>
      <c r="O11" s="3">
        <f t="shared" si="0"/>
        <v>0</v>
      </c>
      <c r="P11" s="4">
        <f t="shared" si="1"/>
        <v>0</v>
      </c>
    </row>
    <row r="12" spans="1:16" ht="30" x14ac:dyDescent="0.25">
      <c r="A12" s="6" t="s">
        <v>63</v>
      </c>
      <c r="B12" s="1">
        <v>9</v>
      </c>
      <c r="C12" s="1">
        <v>0</v>
      </c>
      <c r="D12" s="1">
        <v>1</v>
      </c>
      <c r="E12" s="1">
        <v>0</v>
      </c>
      <c r="F12" s="1">
        <v>0</v>
      </c>
      <c r="G12" s="1">
        <v>0</v>
      </c>
      <c r="H12" s="1">
        <v>0</v>
      </c>
      <c r="I12" s="1">
        <v>4</v>
      </c>
      <c r="J12" s="1">
        <v>2</v>
      </c>
      <c r="K12" s="1"/>
      <c r="L12" s="1"/>
      <c r="M12" s="1"/>
      <c r="N12" s="1"/>
      <c r="O12" s="3">
        <f t="shared" si="0"/>
        <v>0.77777777777777779</v>
      </c>
      <c r="P12" s="4">
        <f t="shared" si="1"/>
        <v>7</v>
      </c>
    </row>
    <row r="13" spans="1:16" ht="30" x14ac:dyDescent="0.25">
      <c r="A13" s="5" t="s">
        <v>64</v>
      </c>
      <c r="B13" s="1">
        <v>0</v>
      </c>
      <c r="C13" s="1">
        <v>0</v>
      </c>
      <c r="D13" s="1">
        <v>0</v>
      </c>
      <c r="E13" s="1">
        <v>0</v>
      </c>
      <c r="F13" s="1">
        <v>0</v>
      </c>
      <c r="G13" s="1">
        <v>0</v>
      </c>
      <c r="H13" s="1">
        <v>0</v>
      </c>
      <c r="I13" s="1">
        <v>0</v>
      </c>
      <c r="J13" s="1">
        <v>0</v>
      </c>
      <c r="K13" s="1"/>
      <c r="L13" s="1"/>
      <c r="M13" s="1"/>
      <c r="N13" s="1"/>
      <c r="O13" s="3">
        <v>0</v>
      </c>
      <c r="P13" s="4">
        <f t="shared" si="1"/>
        <v>0</v>
      </c>
    </row>
    <row r="16" spans="1:16" x14ac:dyDescent="0.25">
      <c r="A16" t="s">
        <v>147</v>
      </c>
    </row>
    <row r="17" spans="1:1" x14ac:dyDescent="0.25">
      <c r="A17" t="s">
        <v>392</v>
      </c>
    </row>
    <row r="21" spans="1:1" x14ac:dyDescent="0.25">
      <c r="A21" t="s">
        <v>152</v>
      </c>
    </row>
  </sheetData>
  <mergeCells count="2">
    <mergeCell ref="A2:P2"/>
    <mergeCell ref="A3:P3"/>
  </mergeCells>
  <pageMargins left="0.7" right="0.7" top="0.75" bottom="0.75" header="0.3" footer="0.3"/>
  <pageSetup paperSize="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19"/>
  <sheetViews>
    <sheetView workbookViewId="0">
      <selection activeCell="A14" sqref="A14"/>
    </sheetView>
  </sheetViews>
  <sheetFormatPr baseColWidth="10" defaultRowHeight="15" x14ac:dyDescent="0.25"/>
  <cols>
    <col min="1" max="1" width="64.5703125" customWidth="1"/>
    <col min="2" max="2" width="7.85546875" customWidth="1"/>
    <col min="3" max="16" width="6.140625" customWidth="1"/>
  </cols>
  <sheetData>
    <row r="2" spans="1:16" x14ac:dyDescent="0.25">
      <c r="A2" s="40" t="s">
        <v>17</v>
      </c>
      <c r="B2" s="40"/>
      <c r="C2" s="40"/>
      <c r="D2" s="40"/>
      <c r="E2" s="40"/>
      <c r="F2" s="40"/>
      <c r="G2" s="40"/>
      <c r="H2" s="40"/>
      <c r="I2" s="40"/>
      <c r="J2" s="40"/>
      <c r="K2" s="40"/>
      <c r="L2" s="40"/>
      <c r="M2" s="40"/>
      <c r="N2" s="40"/>
      <c r="O2" s="40"/>
      <c r="P2" s="40"/>
    </row>
    <row r="3" spans="1:16" x14ac:dyDescent="0.25">
      <c r="A3" s="40" t="s">
        <v>0</v>
      </c>
      <c r="B3" s="40"/>
      <c r="C3" s="40"/>
      <c r="D3" s="40"/>
      <c r="E3" s="40"/>
      <c r="F3" s="40"/>
      <c r="G3" s="40"/>
      <c r="H3" s="40"/>
      <c r="I3" s="40"/>
      <c r="J3" s="40"/>
      <c r="K3" s="40"/>
      <c r="L3" s="40"/>
      <c r="M3" s="40"/>
      <c r="N3" s="40"/>
      <c r="O3" s="40"/>
      <c r="P3" s="40"/>
    </row>
    <row r="5" spans="1:16" x14ac:dyDescent="0.25">
      <c r="A5" t="s">
        <v>176</v>
      </c>
      <c r="H5">
        <v>2020</v>
      </c>
    </row>
    <row r="6" spans="1:16" ht="26.25" customHeight="1" x14ac:dyDescent="0.25">
      <c r="A6" s="2" t="s">
        <v>1</v>
      </c>
      <c r="B6" s="2" t="s">
        <v>2</v>
      </c>
      <c r="C6" s="2" t="s">
        <v>4</v>
      </c>
      <c r="D6" s="2" t="s">
        <v>3</v>
      </c>
      <c r="E6" s="2" t="s">
        <v>5</v>
      </c>
      <c r="F6" s="2" t="s">
        <v>6</v>
      </c>
      <c r="G6" s="2" t="s">
        <v>7</v>
      </c>
      <c r="H6" s="2" t="s">
        <v>8</v>
      </c>
      <c r="I6" s="2" t="s">
        <v>9</v>
      </c>
      <c r="J6" s="2" t="s">
        <v>10</v>
      </c>
      <c r="K6" s="2" t="s">
        <v>11</v>
      </c>
      <c r="L6" s="2" t="s">
        <v>12</v>
      </c>
      <c r="M6" s="2" t="s">
        <v>13</v>
      </c>
      <c r="N6" s="2" t="s">
        <v>14</v>
      </c>
      <c r="O6" s="2" t="s">
        <v>15</v>
      </c>
      <c r="P6" s="2" t="s">
        <v>16</v>
      </c>
    </row>
    <row r="7" spans="1:16" ht="45" x14ac:dyDescent="0.25">
      <c r="A7" s="6" t="s">
        <v>65</v>
      </c>
      <c r="B7" s="9">
        <v>20</v>
      </c>
      <c r="C7" s="2">
        <v>0</v>
      </c>
      <c r="D7" s="2">
        <v>3</v>
      </c>
      <c r="E7" s="2">
        <v>3</v>
      </c>
      <c r="F7" s="2">
        <v>0</v>
      </c>
      <c r="G7" s="2">
        <v>0</v>
      </c>
      <c r="H7" s="2">
        <v>0</v>
      </c>
      <c r="I7" s="2">
        <v>0</v>
      </c>
      <c r="J7" s="2">
        <v>0</v>
      </c>
      <c r="K7" s="2"/>
      <c r="L7" s="2"/>
      <c r="M7" s="2"/>
      <c r="N7" s="2"/>
      <c r="O7" s="10">
        <f>SUM(P7/B7*100%)</f>
        <v>0.3</v>
      </c>
      <c r="P7" s="9">
        <f>SUM(C7:N7)</f>
        <v>6</v>
      </c>
    </row>
    <row r="8" spans="1:16" ht="30" x14ac:dyDescent="0.25">
      <c r="A8" s="6" t="s">
        <v>66</v>
      </c>
      <c r="B8" s="9">
        <v>4</v>
      </c>
      <c r="C8" s="2">
        <v>2</v>
      </c>
      <c r="D8" s="2">
        <v>2</v>
      </c>
      <c r="E8" s="2">
        <v>0</v>
      </c>
      <c r="F8" s="2">
        <v>0</v>
      </c>
      <c r="G8" s="2">
        <v>0</v>
      </c>
      <c r="H8" s="2">
        <v>0</v>
      </c>
      <c r="I8" s="2">
        <v>0</v>
      </c>
      <c r="J8" s="2">
        <v>0</v>
      </c>
      <c r="K8" s="2"/>
      <c r="L8" s="2"/>
      <c r="M8" s="2"/>
      <c r="N8" s="2"/>
      <c r="O8" s="10">
        <f t="shared" ref="O8:O11" si="0">SUM(P8/B8*100%)</f>
        <v>1</v>
      </c>
      <c r="P8" s="9">
        <f t="shared" ref="P8:P11" si="1">SUM(C8:N8)</f>
        <v>4</v>
      </c>
    </row>
    <row r="9" spans="1:16" x14ac:dyDescent="0.25">
      <c r="A9" s="6" t="s">
        <v>67</v>
      </c>
      <c r="B9" s="4">
        <v>2</v>
      </c>
      <c r="C9" s="44" t="s">
        <v>367</v>
      </c>
      <c r="D9" s="45"/>
      <c r="E9" s="45"/>
      <c r="F9" s="45"/>
      <c r="G9" s="45"/>
      <c r="H9" s="45"/>
      <c r="I9" s="45"/>
      <c r="J9" s="45"/>
      <c r="K9" s="45"/>
      <c r="L9" s="45"/>
      <c r="M9" s="45"/>
      <c r="N9" s="46"/>
      <c r="O9" s="10">
        <f t="shared" si="0"/>
        <v>0</v>
      </c>
      <c r="P9" s="9">
        <f t="shared" si="1"/>
        <v>0</v>
      </c>
    </row>
    <row r="10" spans="1:16" x14ac:dyDescent="0.25">
      <c r="A10" s="6" t="s">
        <v>68</v>
      </c>
      <c r="B10" s="4">
        <v>6000</v>
      </c>
      <c r="C10" s="44" t="s">
        <v>368</v>
      </c>
      <c r="D10" s="45"/>
      <c r="E10" s="45"/>
      <c r="F10" s="45"/>
      <c r="G10" s="45"/>
      <c r="H10" s="45"/>
      <c r="I10" s="45"/>
      <c r="J10" s="45"/>
      <c r="K10" s="45"/>
      <c r="L10" s="45"/>
      <c r="M10" s="45"/>
      <c r="N10" s="46"/>
      <c r="O10" s="10">
        <f t="shared" si="0"/>
        <v>0</v>
      </c>
      <c r="P10" s="9">
        <f t="shared" si="1"/>
        <v>0</v>
      </c>
    </row>
    <row r="11" spans="1:16" x14ac:dyDescent="0.25">
      <c r="A11" s="6" t="s">
        <v>69</v>
      </c>
      <c r="B11" s="4">
        <v>2</v>
      </c>
      <c r="C11" s="47" t="s">
        <v>369</v>
      </c>
      <c r="D11" s="48"/>
      <c r="E11" s="48"/>
      <c r="F11" s="48"/>
      <c r="G11" s="48"/>
      <c r="H11" s="48"/>
      <c r="I11" s="48"/>
      <c r="J11" s="48"/>
      <c r="K11" s="48"/>
      <c r="L11" s="48"/>
      <c r="M11" s="48"/>
      <c r="N11" s="49"/>
      <c r="O11" s="10">
        <f t="shared" si="0"/>
        <v>0</v>
      </c>
      <c r="P11" s="9">
        <f t="shared" si="1"/>
        <v>0</v>
      </c>
    </row>
    <row r="12" spans="1:16" x14ac:dyDescent="0.25">
      <c r="A12" t="s">
        <v>147</v>
      </c>
    </row>
    <row r="13" spans="1:16" x14ac:dyDescent="0.25">
      <c r="A13" t="s">
        <v>393</v>
      </c>
    </row>
    <row r="17" spans="1:1" x14ac:dyDescent="0.25">
      <c r="A17" t="s">
        <v>153</v>
      </c>
    </row>
    <row r="19" spans="1:1" x14ac:dyDescent="0.25">
      <c r="A19" t="s">
        <v>163</v>
      </c>
    </row>
  </sheetData>
  <mergeCells count="5">
    <mergeCell ref="A2:P2"/>
    <mergeCell ref="A3:P3"/>
    <mergeCell ref="C9:N9"/>
    <mergeCell ref="C10:N10"/>
    <mergeCell ref="C11:N11"/>
  </mergeCell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Hoja1</vt:lpstr>
      <vt:lpstr>Hoja1 (2)</vt:lpstr>
      <vt:lpstr>Hoja1 (7)</vt:lpstr>
      <vt:lpstr>Hoja1 (3)</vt:lpstr>
      <vt:lpstr>Hoja1 (4)</vt:lpstr>
      <vt:lpstr>Hoja1 (5)</vt:lpstr>
      <vt:lpstr>Hoja1 (6)</vt:lpstr>
      <vt:lpstr>Hoja1 (8)</vt:lpstr>
      <vt:lpstr>Hoja1 (10)</vt:lpstr>
      <vt:lpstr>Hoja1 (11)</vt:lpstr>
      <vt:lpstr>Hoja1 (12)</vt:lpstr>
      <vt:lpstr>Hoja1 (13)</vt:lpstr>
      <vt:lpstr>Hoja1 (14)</vt:lpstr>
      <vt:lpstr>Hoja1 (15)</vt:lpstr>
      <vt:lpstr>Hoja1 (16)</vt:lpstr>
      <vt:lpstr>Hoja1 (17)</vt:lpstr>
      <vt:lpstr>Hoja1 (18)</vt:lpstr>
      <vt:lpstr>Hoja1 (19)</vt:lpstr>
      <vt:lpstr>Hoja1 (20)</vt:lpstr>
      <vt:lpstr>Hoja1 (21)</vt:lpstr>
      <vt:lpstr>Hoja1 (22)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Cultura2</cp:lastModifiedBy>
  <cp:lastPrinted>2020-10-06T18:38:54Z</cp:lastPrinted>
  <dcterms:created xsi:type="dcterms:W3CDTF">2019-08-20T15:12:48Z</dcterms:created>
  <dcterms:modified xsi:type="dcterms:W3CDTF">2020-10-21T16:44:41Z</dcterms:modified>
</cp:coreProperties>
</file>