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ultura2\Desktop\PLAN ASE\"/>
    </mc:Choice>
  </mc:AlternateContent>
  <xr:revisionPtr revIDLastSave="0" documentId="8_{22F7784B-E375-4BC9-80E8-B33C1A5B186C}" xr6:coauthVersionLast="45" xr6:coauthVersionMax="45" xr10:uidLastSave="{00000000-0000-0000-0000-000000000000}"/>
  <bookViews>
    <workbookView xWindow="-120" yWindow="-120" windowWidth="19440" windowHeight="15000" activeTab="1" xr2:uid="{00000000-000D-0000-FFFF-FFFF00000000}"/>
  </bookViews>
  <sheets>
    <sheet name="Hoja1" sheetId="1" r:id="rId1"/>
    <sheet name="Hoja1 (2)" sheetId="4" r:id="rId2"/>
    <sheet name="Hoja1 (7)" sheetId="10" r:id="rId3"/>
    <sheet name="Hoja1 (3)" sheetId="5" r:id="rId4"/>
    <sheet name="Hoja1 (4)" sheetId="6" r:id="rId5"/>
    <sheet name="Hoja1 (5)" sheetId="7" r:id="rId6"/>
    <sheet name="Hoja1 (6)" sheetId="9" r:id="rId7"/>
    <sheet name="Hoja1 (8)" sheetId="11" r:id="rId8"/>
    <sheet name="Hoja1 (10)" sheetId="13" r:id="rId9"/>
    <sheet name="Hoja1 (11)" sheetId="14" r:id="rId10"/>
    <sheet name="Hoja1 (12)" sheetId="15" r:id="rId11"/>
    <sheet name="Hoja1 (13)" sheetId="16" r:id="rId12"/>
    <sheet name="Hoja1 (14)" sheetId="17" r:id="rId13"/>
    <sheet name="Hoja1 (15)" sheetId="18" r:id="rId14"/>
    <sheet name="Hoja1 (16)" sheetId="19" r:id="rId15"/>
    <sheet name="Hoja1 (17)" sheetId="21" r:id="rId16"/>
    <sheet name="Hoja1 (18)" sheetId="22" r:id="rId17"/>
    <sheet name="Hoja1 (19)" sheetId="23" r:id="rId18"/>
    <sheet name="Hoja1 (20)" sheetId="24" r:id="rId19"/>
    <sheet name="Hoja1 (21)" sheetId="25" r:id="rId20"/>
    <sheet name="Hoja1 (22)" sheetId="26" r:id="rId21"/>
  </sheets>
  <calcPr calcId="181029"/>
</workbook>
</file>

<file path=xl/calcChain.xml><?xml version="1.0" encoding="utf-8"?>
<calcChain xmlns="http://schemas.openxmlformats.org/spreadsheetml/2006/main">
  <c r="P12" i="4" l="1"/>
  <c r="O7" i="24" l="1"/>
  <c r="P8" i="21" l="1"/>
  <c r="O14" i="9" l="1"/>
  <c r="P16" i="26" l="1"/>
  <c r="O16" i="26" s="1"/>
  <c r="P15" i="26"/>
  <c r="O15" i="26" s="1"/>
  <c r="P14" i="26"/>
  <c r="O14" i="26" s="1"/>
  <c r="P13" i="26"/>
  <c r="O13" i="26" s="1"/>
  <c r="P12" i="26"/>
  <c r="O12" i="26" s="1"/>
  <c r="P11" i="26"/>
  <c r="O11" i="26" s="1"/>
  <c r="P10" i="26"/>
  <c r="O10" i="26" s="1"/>
  <c r="P9" i="26"/>
  <c r="O9" i="26" s="1"/>
  <c r="P8" i="26"/>
  <c r="O8" i="26" s="1"/>
  <c r="P7" i="26"/>
  <c r="O7" i="26" s="1"/>
  <c r="P52" i="25" l="1"/>
  <c r="O52" i="25" s="1"/>
  <c r="P51" i="25"/>
  <c r="O51" i="25" s="1"/>
  <c r="P50" i="25"/>
  <c r="O50" i="25" s="1"/>
  <c r="P49" i="25"/>
  <c r="O49" i="25" s="1"/>
  <c r="P48" i="25"/>
  <c r="O48" i="25" s="1"/>
  <c r="P47" i="25"/>
  <c r="O47" i="25" s="1"/>
  <c r="P46" i="25"/>
  <c r="O46" i="25" s="1"/>
  <c r="P45" i="25"/>
  <c r="O45" i="25" s="1"/>
  <c r="P44" i="25"/>
  <c r="O44" i="25" s="1"/>
  <c r="P43" i="25"/>
  <c r="O43" i="25" s="1"/>
  <c r="P42" i="25"/>
  <c r="O42" i="25" s="1"/>
  <c r="P41" i="25"/>
  <c r="O41" i="25" s="1"/>
  <c r="P40" i="25"/>
  <c r="O40" i="25" s="1"/>
  <c r="P39" i="25"/>
  <c r="O39" i="25" s="1"/>
  <c r="P38" i="25"/>
  <c r="O38" i="25" s="1"/>
  <c r="P37" i="25"/>
  <c r="O37" i="25" s="1"/>
  <c r="P36" i="25"/>
  <c r="O36" i="25" s="1"/>
  <c r="P35" i="25"/>
  <c r="O35" i="25" s="1"/>
  <c r="P34" i="25"/>
  <c r="O34" i="25" s="1"/>
  <c r="P33" i="25"/>
  <c r="O33" i="25" s="1"/>
  <c r="P32" i="25"/>
  <c r="O32" i="25" s="1"/>
  <c r="P31" i="25"/>
  <c r="O31" i="25" s="1"/>
  <c r="P30" i="25"/>
  <c r="O30" i="25" s="1"/>
  <c r="P29" i="25"/>
  <c r="O29" i="25" s="1"/>
  <c r="P28" i="25"/>
  <c r="O28" i="25" s="1"/>
  <c r="P27" i="25"/>
  <c r="O27" i="25" s="1"/>
  <c r="P26" i="25"/>
  <c r="O26" i="25" s="1"/>
  <c r="P25" i="25"/>
  <c r="O25" i="25" s="1"/>
  <c r="P24" i="25"/>
  <c r="O24" i="25" s="1"/>
  <c r="P23" i="25"/>
  <c r="O23" i="25" s="1"/>
  <c r="P22" i="25"/>
  <c r="O22" i="25" s="1"/>
  <c r="P21" i="25"/>
  <c r="O21" i="25" s="1"/>
  <c r="P20" i="25"/>
  <c r="O20" i="25" s="1"/>
  <c r="P19" i="25"/>
  <c r="O19" i="25" s="1"/>
  <c r="P18" i="25"/>
  <c r="O18" i="25" s="1"/>
  <c r="P17" i="25"/>
  <c r="O17" i="25" s="1"/>
  <c r="P16" i="25"/>
  <c r="O16" i="25" s="1"/>
  <c r="P15" i="25"/>
  <c r="O15" i="25" s="1"/>
  <c r="P14" i="25"/>
  <c r="O14" i="25" s="1"/>
  <c r="P13" i="25"/>
  <c r="O13" i="25" s="1"/>
  <c r="P12" i="25"/>
  <c r="O12" i="25" s="1"/>
  <c r="P11" i="25"/>
  <c r="O11" i="25" s="1"/>
  <c r="P10" i="25"/>
  <c r="O10" i="25" s="1"/>
  <c r="P9" i="25"/>
  <c r="O9" i="25" s="1"/>
  <c r="P8" i="25"/>
  <c r="O8" i="25" s="1"/>
  <c r="P7" i="25"/>
  <c r="O7" i="25" s="1"/>
  <c r="O42" i="24"/>
  <c r="O41" i="24"/>
  <c r="O32" i="24"/>
  <c r="O9" i="24"/>
  <c r="P12" i="17" l="1"/>
  <c r="O12" i="17" s="1"/>
  <c r="P10" i="17"/>
  <c r="O10" i="17" s="1"/>
  <c r="P24" i="17"/>
  <c r="O24" i="17" s="1"/>
  <c r="P23" i="17"/>
  <c r="O23" i="17" s="1"/>
  <c r="P22" i="17"/>
  <c r="O22" i="17" s="1"/>
  <c r="P21" i="17"/>
  <c r="O21" i="17" s="1"/>
  <c r="P20" i="17"/>
  <c r="O20" i="17" s="1"/>
  <c r="P19" i="17"/>
  <c r="O19" i="17" s="1"/>
  <c r="P18" i="17"/>
  <c r="O18" i="17" s="1"/>
  <c r="P17" i="17"/>
  <c r="O17" i="17" s="1"/>
  <c r="P16" i="17"/>
  <c r="O16" i="17" s="1"/>
  <c r="P15" i="17"/>
  <c r="O15" i="17" s="1"/>
  <c r="P14" i="17"/>
  <c r="O14" i="17" s="1"/>
  <c r="P13" i="17"/>
  <c r="O13" i="17" s="1"/>
  <c r="P11" i="17"/>
  <c r="O11" i="17" s="1"/>
  <c r="P9" i="17" l="1"/>
  <c r="O9" i="17" s="1"/>
  <c r="P19" i="22"/>
  <c r="P18" i="22"/>
  <c r="O18" i="22" s="1"/>
  <c r="P17" i="22"/>
  <c r="P16" i="22"/>
  <c r="O16" i="22" s="1"/>
  <c r="P15" i="22"/>
  <c r="P14" i="22"/>
  <c r="O14" i="22" s="1"/>
  <c r="P13" i="22"/>
  <c r="P12" i="22"/>
  <c r="O12" i="22" s="1"/>
  <c r="P11" i="22"/>
  <c r="P10" i="22"/>
  <c r="O10" i="22" s="1"/>
  <c r="P9" i="22"/>
  <c r="O9" i="22" s="1"/>
  <c r="P8" i="22"/>
  <c r="O8" i="22" s="1"/>
  <c r="O19" i="22"/>
  <c r="O17" i="22"/>
  <c r="O15" i="22"/>
  <c r="O13" i="22"/>
  <c r="O11" i="22"/>
  <c r="P7" i="22"/>
  <c r="O7" i="22" s="1"/>
  <c r="P13" i="23" l="1"/>
  <c r="O13" i="23" s="1"/>
  <c r="P12" i="23"/>
  <c r="O12" i="23" s="1"/>
  <c r="P11" i="23"/>
  <c r="O11" i="23" s="1"/>
  <c r="P10" i="23"/>
  <c r="O10" i="23" s="1"/>
  <c r="P9" i="23"/>
  <c r="O9" i="23" s="1"/>
  <c r="P8" i="23"/>
  <c r="O8" i="23" s="1"/>
  <c r="P7" i="23"/>
  <c r="O7" i="23" s="1"/>
  <c r="O17" i="15"/>
  <c r="O15" i="15"/>
  <c r="O13" i="15"/>
  <c r="O11" i="15"/>
  <c r="O9" i="15"/>
  <c r="O7" i="15"/>
  <c r="P17" i="15"/>
  <c r="P16" i="15"/>
  <c r="O16" i="15" s="1"/>
  <c r="P15" i="15"/>
  <c r="P14" i="15"/>
  <c r="O14" i="15" s="1"/>
  <c r="P13" i="15"/>
  <c r="P12" i="15"/>
  <c r="O12" i="15" s="1"/>
  <c r="P11" i="15"/>
  <c r="P10" i="15"/>
  <c r="O10" i="15" s="1"/>
  <c r="P9" i="15"/>
  <c r="P8" i="15"/>
  <c r="O8" i="15" s="1"/>
  <c r="P7" i="15"/>
  <c r="P12" i="19"/>
  <c r="O12" i="19" s="1"/>
  <c r="P11" i="19"/>
  <c r="O11" i="19" s="1"/>
  <c r="P10" i="19"/>
  <c r="O10" i="19" s="1"/>
  <c r="P9" i="19"/>
  <c r="O9" i="19" s="1"/>
  <c r="P8" i="19"/>
  <c r="O8" i="19" s="1"/>
  <c r="P14" i="16"/>
  <c r="O14" i="16" s="1"/>
  <c r="P13" i="16"/>
  <c r="O13" i="16" s="1"/>
  <c r="P12" i="16"/>
  <c r="O12" i="16" s="1"/>
  <c r="P11" i="16"/>
  <c r="P10" i="16"/>
  <c r="P9" i="16"/>
  <c r="O9" i="16" s="1"/>
  <c r="P8" i="16"/>
  <c r="O8" i="16" s="1"/>
  <c r="P13" i="14"/>
  <c r="O13" i="14" s="1"/>
  <c r="P12" i="14"/>
  <c r="O12" i="14" s="1"/>
  <c r="P11" i="14"/>
  <c r="O11" i="14" s="1"/>
  <c r="P10" i="14"/>
  <c r="O10" i="14" s="1"/>
  <c r="P9" i="14"/>
  <c r="O9" i="14" s="1"/>
  <c r="P8" i="14"/>
  <c r="O8" i="14" s="1"/>
  <c r="P11" i="13"/>
  <c r="O11" i="13" s="1"/>
  <c r="P10" i="13"/>
  <c r="O10" i="13" s="1"/>
  <c r="P9" i="13"/>
  <c r="O9" i="13" s="1"/>
  <c r="P8" i="13"/>
  <c r="O8" i="13" s="1"/>
  <c r="P13" i="11"/>
  <c r="P12" i="11"/>
  <c r="O12" i="11" s="1"/>
  <c r="P11" i="11"/>
  <c r="O11" i="11" s="1"/>
  <c r="P10" i="11"/>
  <c r="O10" i="11" s="1"/>
  <c r="P9" i="11"/>
  <c r="O9" i="11" s="1"/>
  <c r="P8" i="11"/>
  <c r="O8" i="11" s="1"/>
  <c r="P20" i="9"/>
  <c r="O20" i="9" s="1"/>
  <c r="P19" i="9"/>
  <c r="O19" i="9" s="1"/>
  <c r="P18" i="9"/>
  <c r="O18" i="9" s="1"/>
  <c r="P17" i="9"/>
  <c r="O17" i="9" s="1"/>
  <c r="P16" i="9"/>
  <c r="O16" i="9" s="1"/>
  <c r="P15" i="9"/>
  <c r="O15" i="9" s="1"/>
  <c r="P13" i="9"/>
  <c r="O13" i="9" s="1"/>
  <c r="P12" i="9"/>
  <c r="O12" i="9" s="1"/>
  <c r="P11" i="9"/>
  <c r="O11" i="9" s="1"/>
  <c r="P10" i="9"/>
  <c r="O10" i="9" s="1"/>
  <c r="P9" i="9"/>
  <c r="O9" i="9" s="1"/>
  <c r="P8" i="9"/>
  <c r="O8" i="9" s="1"/>
  <c r="P9" i="7"/>
  <c r="O9" i="7" s="1"/>
  <c r="P8" i="7"/>
  <c r="O8" i="7" s="1"/>
  <c r="P7" i="7"/>
  <c r="O7" i="7" s="1"/>
  <c r="P10" i="6"/>
  <c r="O10" i="6" s="1"/>
  <c r="P9" i="6"/>
  <c r="O9" i="6" s="1"/>
  <c r="P8" i="6"/>
  <c r="O8" i="6" s="1"/>
  <c r="P7" i="6"/>
  <c r="O7" i="6" s="1"/>
  <c r="P7" i="5"/>
  <c r="O7" i="5" s="1"/>
  <c r="P10" i="5"/>
  <c r="P9" i="5"/>
  <c r="O9" i="5" s="1"/>
  <c r="P8" i="5"/>
  <c r="O8" i="5" s="1"/>
  <c r="P11" i="5"/>
  <c r="O11" i="5" s="1"/>
  <c r="P13" i="10"/>
  <c r="O13" i="10" s="1"/>
  <c r="P12" i="10"/>
  <c r="O12" i="10" s="1"/>
  <c r="P11" i="10"/>
  <c r="P10" i="10"/>
  <c r="P9" i="10"/>
  <c r="P8" i="10"/>
  <c r="P7" i="10"/>
  <c r="O7" i="10" s="1"/>
  <c r="P13" i="4"/>
  <c r="P11" i="4"/>
  <c r="P10" i="4"/>
  <c r="P9" i="4"/>
  <c r="P15" i="1"/>
  <c r="O15" i="1" s="1"/>
  <c r="P14" i="1"/>
  <c r="O14" i="1" s="1"/>
  <c r="P13" i="1"/>
  <c r="O13" i="1" s="1"/>
  <c r="P12" i="1"/>
  <c r="O12" i="1" s="1"/>
  <c r="P11" i="1"/>
  <c r="O11" i="1" s="1"/>
  <c r="P10" i="1"/>
  <c r="O10" i="1" s="1"/>
  <c r="P8" i="1"/>
  <c r="O8" i="1" s="1"/>
  <c r="P7" i="1"/>
  <c r="O7" i="1" s="1"/>
  <c r="P10" i="21" l="1"/>
  <c r="P9" i="21"/>
  <c r="P7" i="21"/>
  <c r="P7" i="19"/>
  <c r="O7" i="19" s="1"/>
  <c r="P7" i="16"/>
  <c r="O7" i="16" s="1"/>
  <c r="P7" i="14"/>
  <c r="O7" i="14" s="1"/>
  <c r="P7" i="13"/>
  <c r="O7" i="13" s="1"/>
  <c r="P7" i="11"/>
  <c r="O7" i="11" s="1"/>
</calcChain>
</file>

<file path=xl/sharedStrings.xml><?xml version="1.0" encoding="utf-8"?>
<sst xmlns="http://schemas.openxmlformats.org/spreadsheetml/2006/main" count="828" uniqueCount="410">
  <si>
    <t>FORMATO AVANCE CUANTITATIVO Y PORCENTUAL DE METAS Y LINEAS DE ACCIÓN DEL PLAN MUNICIPAL DE DESARROLLO 2018-2021</t>
  </si>
  <si>
    <t>ACCIÓN</t>
  </si>
  <si>
    <t>META</t>
  </si>
  <si>
    <t>FEB</t>
  </si>
  <si>
    <t>ENE</t>
  </si>
  <si>
    <t>MAR</t>
  </si>
  <si>
    <t>ABR</t>
  </si>
  <si>
    <t>MAY</t>
  </si>
  <si>
    <t>JUN</t>
  </si>
  <si>
    <t>JUL</t>
  </si>
  <si>
    <t>AGO</t>
  </si>
  <si>
    <t>SEP</t>
  </si>
  <si>
    <t>OCT</t>
  </si>
  <si>
    <t>NOV</t>
  </si>
  <si>
    <t>DIC.</t>
  </si>
  <si>
    <t>PORS.</t>
  </si>
  <si>
    <t>ACUM</t>
  </si>
  <si>
    <t>HONORABLE AYUNTAMIENTO DE ELOTA</t>
  </si>
  <si>
    <t>Realizar el cabildo infantil cada año en el mes de abril.</t>
  </si>
  <si>
    <t>elección de los sindicos municipales</t>
  </si>
  <si>
    <t>realizar encuentros con la ciudadania en las sindicaturas</t>
  </si>
  <si>
    <t>Realizar sesiones ordinarias y estraordinarias de cabildo mensualmente</t>
  </si>
  <si>
    <t>cumplir con la plataforma del programa nacional de transparencia</t>
  </si>
  <si>
    <t>celebrar reuniones una vez al año por cada comisión de regidores</t>
  </si>
  <si>
    <t>una vez al año aprobar en tiempo y forma el presupuesto de egresos del período 2018-2021</t>
  </si>
  <si>
    <t xml:space="preserve">Revisar reglamentos de los que tiene el H. Ayuntamiento, actualizarlos y derogarlos en caso necesario </t>
  </si>
  <si>
    <t>Crear Manuales de Organizaciónde Sindico Procurador y Organo Interno de Control</t>
  </si>
  <si>
    <t>lograr ser calificados con el 100 % en la Plataforma Nacional de Transparencia</t>
  </si>
  <si>
    <t>Difundir las actividades por los distintos medios de comunicación.</t>
  </si>
  <si>
    <t>Interactuar con la sociedad en  las redes sociales por medio de la pagina web.</t>
  </si>
  <si>
    <t>Incrementar el numero de seguidores.</t>
  </si>
  <si>
    <t>Dar atencion y visitar programas televisivos por menos una vez al mes por parte del presidente y funsionarios públicos</t>
  </si>
  <si>
    <t>Lograr que las publicaciones de turismo en el municipio aumente por los visitantes</t>
  </si>
  <si>
    <t>Socializar en conferencias de los programas y reglas de operación que emite conapesca.</t>
  </si>
  <si>
    <t>Aumentar la producción de tilapia en el Municipio</t>
  </si>
  <si>
    <t>AUMENTAR EL ÁREA DE TERRENO CON SERVICIO DE RIEGO A 500 HECTAREAS.</t>
  </si>
  <si>
    <t>ESTABLECERE UN CONVENIO DE TRABAJO CON LA JUNTA DE SANIDAD VEGETAL  DE ELOTA</t>
  </si>
  <si>
    <t>ESTABLECERE UN CONVENIO DE COLABORACIÓN CON LA UNIVERSIDAD POLITECNICA DEL MAR Y LA SIERRA PARA APOYO CON ASESORIAS.</t>
  </si>
  <si>
    <t>conosolidar establecer el laboratorio en el centro de producción de alevines</t>
  </si>
  <si>
    <t>consolidar que los dos espejos de agua adicionales a la presa establezcan una producción de tilapia con orden y sustentabilidad en beneficio de los socios.</t>
  </si>
  <si>
    <t>PAGO DE BECAS DEPORTIVAS</t>
  </si>
  <si>
    <t>PROMOVER EL DEPORTE EN LAS DIFERENTES COMUNIDADES DEL MUNICIPIO</t>
  </si>
  <si>
    <t>AUMENTAR LA CONTRATACIÓN DE ENTRENADORES SOBRE DEPORTES QUE NO SE HACEN EN EL MUNICIPIO</t>
  </si>
  <si>
    <t>AUMENTAR LA INSTALACION DE ALUMBRADOS EN LOS CAMPOS DONDE NO EXISTA ENERGIA ELECTRICA DENTRO DEL MUNICIPIO</t>
  </si>
  <si>
    <t>EMPASTAR DE CESPED EN LOS CAMPOS DEPORTIVOS DONDE NO EXISTA EN LAS COMUNIDADES</t>
  </si>
  <si>
    <t>CREAR LIGAS OFICIALES EN EL MUNICIPIO</t>
  </si>
  <si>
    <t>PUBLICAR CONVOCATORIAS DE LOS BIENES MUNICIPALES</t>
  </si>
  <si>
    <t>GESTIONAR UN GIMNACIO MUNICIPAL CON INFRAESTRUCTURA PARA ALBERGAR LAS DISCI`LINAS DE BOX, TAEEKWONDO, ZUMBA, ETC.</t>
  </si>
  <si>
    <t>AMPLIAR LAS ENTRENADORES DE ZUMBA DONDE NO EXISTE ESTA MODALIDAD</t>
  </si>
  <si>
    <t>CREAR CAMPOS DEPORTIVOS DONDE NO EXISTA</t>
  </si>
  <si>
    <t>GESTIONAR DUGOUT Y BANCAS EN EL ESTADIO DE SOFTBOL DE LA UNIDAD DEPORTIVA EN LA CABESERA MUNICIPAL</t>
  </si>
  <si>
    <t>ADQUIRIR TABLERO DEPORTIVO LED PARA LAS DISCIPLINAS DE BASQUETBOL, BOLEIBOL Y SOFTBOL.</t>
  </si>
  <si>
    <t>AMPLIAR LA COBERTURA DE BECAS BASICAS</t>
  </si>
  <si>
    <t>EXTENDER EL NÚMERO DE BECAS UNIVERSITARIAS</t>
  </si>
  <si>
    <t>LOGRAR ACCIONES ENTRE PISOS Y TECHOS FIRMES EN LAS COMUNIDADES DEL MUNICIPIO</t>
  </si>
  <si>
    <t>PAVIMENTACIÓN DE CALLES O AVENIDAS POR EL PROGRAMA DE HABITAT EN EL MUNICIPIO</t>
  </si>
  <si>
    <t>VISITAS DOMICILIARIAS EN LAS SINDICATURAS CON LAS QUE CUENTA EL MUNICIPIO PARA PROMOVER MARIANA TRINITARIA</t>
  </si>
  <si>
    <t>CONCRETAR COMITES POR AÑO DE MUJERES AHORRADORAS</t>
  </si>
  <si>
    <t>SE DARA CAPASITACIÓN A JOVENES EMPRENDEDORES</t>
  </si>
  <si>
    <t>REALIZAR FOROS DE INFORMACIÓN PARA EXPONER LAS ALTERNATIVAS Y OFERTAS DE EDUCACIÓN Y TRABAJO PARA JOVENES ELOTENSES</t>
  </si>
  <si>
    <t>FORTALECER EL PROGRAMA DE TARJETA JOVEN EN EL MUNICIPIO</t>
  </si>
  <si>
    <t>ESTABLECER UNA CASA DEL ESTUDIANTE EN EL MUNICIPIO PARA APOYAR A 20 FAMILIAS DE ESCASOS RECURSOS</t>
  </si>
  <si>
    <t>AMPLIACIÓN DE COMEDORES COMUNITARIOS QUE APOYEN A LOS ESTUDIANTES.</t>
  </si>
  <si>
    <t xml:space="preserve">REALIZAR CAPASITACIONES A LOS JOVENES DE SEGURIDAD Y PREVENCIÓN DE ENFERMEDADES </t>
  </si>
  <si>
    <t>CONVENIO DE COLABORACIÓN CON LA UNIVERSIDAD POLITECNICA DEL MAR Y LA SIERRA</t>
  </si>
  <si>
    <t>JORNADA DE SALUD EN DIFERENTES COMUNIDADES CON LOS SERVICIOS MEDICO GENERAL, DENTISTA, NUTRIOLOGO, MASTOGRAFIAS, ETC.</t>
  </si>
  <si>
    <t>CAMPAÑA DE COMUNICACIÓN, PREVENCION Y DETENCIÓN DEL DENGUE, CHIKUNGUYA Y ZIKA</t>
  </si>
  <si>
    <t>VISITA DEL PROGRAMA DOCTOR VAGON</t>
  </si>
  <si>
    <t>PROMOVER QUE PERSONAS SEAN AFILIADAS AL SEGURO POPULAR</t>
  </si>
  <si>
    <t>PROPONER LA CERTIFICACIÓN DE ESCUELAS PROMOTORAS DE SALUD.</t>
  </si>
  <si>
    <t>REALIZAR EVENTOS CIVICOS EN EN EL MUNICIPIO</t>
  </si>
  <si>
    <t>IMPULSAR LA REHABILITACIÓN EN LOS DIFERENTES NIVELES EDUCATIVOS CON LA PARTICIPACIÓN DE PADRES DE FAMILIA Y EL AYUNTAMIENTO.</t>
  </si>
  <si>
    <t>REALIZAR TALLERES EDUCATIVOS SOBRE EL BULLYING, ACOSO, DESERCIÓN ESCOLAR, ETC.</t>
  </si>
  <si>
    <t>REALIZAR CAMPAÑAS PARA ABATIR EL ANALFABETISMO EN COORDINACIÓN CON LA COORDINACIÓN DE EDUCACIÓN.</t>
  </si>
  <si>
    <t>REALIZAR LUNES CIVICOS PRESIDENTE MUNICIPAL EN TU ESCUELA</t>
  </si>
  <si>
    <t>ENTREGA DE TABLETAS PARA ALUMNOS DEL MUNICIPIO</t>
  </si>
  <si>
    <t>REALIZAR EVENTOS DE RECONOCIMIENTO SOCIAL A LA LABOR QUE HACEN LOS MAESTROS EN ELOTA</t>
  </si>
  <si>
    <t>COLOCAR SEÑALAMIENTOS SOBRE LA MAXIPISTA  Y LA MEXICO 15</t>
  </si>
  <si>
    <t>INCREMENTAR LA VISITA A LA PRESA EN UN 50%</t>
  </si>
  <si>
    <t>INSTALAR CORREDOR GASTRONOMICO</t>
  </si>
  <si>
    <t>INCREMENTAR LA AFLUENCIA EN MUSEOS</t>
  </si>
  <si>
    <t>REALIZAR ACTIVIDADES EN ELOTA PUEBLO SEÑORIAL CADA DOS MESES</t>
  </si>
  <si>
    <t>REDACTAR UN FOLLETO SOBRE LA RESEÑA HISTORICA DEL MUNICIPIO</t>
  </si>
  <si>
    <t>REALIZAR CAMPAÑA EN COORDINACIÓN CON EDUCACIÓN PARA DAR A CONOCER LA HISTORIA DE NUESTRO MUNICIPIO</t>
  </si>
  <si>
    <t xml:space="preserve">PROMOVER EVENTOS TURISTICOS CULTURALES </t>
  </si>
  <si>
    <t>INSTALAR UN MODULO DE INFORMACIÓN TURISTICA</t>
  </si>
  <si>
    <t>COLOCAR ESPECTACULARES EN PLAYA CEUTA Y OTRO EN PUEBLO SEÑORIAL.</t>
  </si>
  <si>
    <t>FORTALECER CON EVENTOS QUE APOYEN AL TURISMO.</t>
  </si>
  <si>
    <t>OTORGAR BECAS ACADEMICAS PARA ALUMNOS DESTACADOS EN LOS TALLERES QUE OFRECE EL INSTITUTO</t>
  </si>
  <si>
    <t>PROYECTAR FUNCIONES DE CINE EN TODAS LA COMUNIDADES DE NUESTRO MUNICIPIO</t>
  </si>
  <si>
    <t>IMPLEMENTAR DOMINGOS PROGRAMA PLAZUELARTE EVENTOS CULTURALES</t>
  </si>
  <si>
    <t>IMPLEMENTAR EN ESCUELAS ESCUELARTE CREACIÓN Y LECTURA DE CUENTOS Y TEATRO GIÑOL.</t>
  </si>
  <si>
    <t>EQUIPAR Y RESTAURAR LAS BIBLIOTECAS EN NUESTRO MUNICIPIO</t>
  </si>
  <si>
    <t>GENERAR PROYECTOS DE APOYO DIRIGIDOS A ARTISTAS LOCALES</t>
  </si>
  <si>
    <t>PARTICIPAR EN EVENTOS CULTURALES EN DIFERENTES MUNICIPIO DEL ESTADO DE SINALOA</t>
  </si>
  <si>
    <t>ORGANIZAR FIESTAS TRADICIONALES DE NUESTRO MUNICIPIO</t>
  </si>
  <si>
    <t>DOTAR DE SILLAS DE RUEDAS, MULETAS, APARATOS, AUDIFONOS Y ANDADERAS</t>
  </si>
  <si>
    <t>TRASLADOS, MEDICAMENTOS, ANALISIS CLINICOS, ULTRASONIDOS Y RAYOS X.</t>
  </si>
  <si>
    <t>BECAS ECONOMICAS NIVEL PRIMARIA, SECUNDARIA Y ALUMNOS EN RIESGO.</t>
  </si>
  <si>
    <t>TERAPIA FISICA EN EL ÁREA DE RAHABILITACIÓN</t>
  </si>
  <si>
    <t>ENTREGA DE DESAYUNOS ESCOLARES</t>
  </si>
  <si>
    <t>ENTREGA DE DESPENSAS A FAMILIAS VULNERABLES</t>
  </si>
  <si>
    <t>ASESORIA JURIDICA  LEGAL Y ASISTENCIA SOCIAL</t>
  </si>
  <si>
    <t>ATENCIÓN MEDICA</t>
  </si>
  <si>
    <t>EXPEDIR CREDENCIALES INAPAM</t>
  </si>
  <si>
    <t>ATENCIÓN PSICOLOGICA</t>
  </si>
  <si>
    <t>TRASLADOS DE DISCAPASITADOS A RECIBIR REHABILITACIÓN</t>
  </si>
  <si>
    <t>TRASLADOS DE CITAS MEDICAS FUERA DE LA CIUDAD</t>
  </si>
  <si>
    <t>ASESORIA NUTRICIONAL</t>
  </si>
  <si>
    <t>CONSULTAS ODONTOLOGICAS</t>
  </si>
  <si>
    <t>RACIONES ALIMENTICIAS DEL PROGRAMA COPUSI</t>
  </si>
  <si>
    <t>ATENCION Y PREVENCIÓN A NIÑOS, NIÑAS Y ADOLESCENTES A TRAVES DEL PROGRAMA PANNASIR</t>
  </si>
  <si>
    <t>ACCIONES PREVENTIVAS EN TEMAS DE VIOLENCIA FAMILIAR</t>
  </si>
  <si>
    <t>SERVICIOS INTEGRALESA VICTIMAS DE VIOLENCIA INICIANDO CON LA ATENCION INICIAL Y ASESORAMIENTO.</t>
  </si>
  <si>
    <t>FIRMAS DE ACUERDO DE COLABORACIÓN CURSOS DE CAPASITACIÓN</t>
  </si>
  <si>
    <t>DIAGNOSTICO GRUPAL SOBRE VIOLENCIA FAMILIAR</t>
  </si>
  <si>
    <t>CAMPAÑAS SOBRE LOS SERVICIOS DE CONPAVIF, PROMOSIÓN Y DIFUSIÓN SOBRE ADICCIONES, LA PAZ SE HACE EN FAMILIA, TRATA DE PERSONAS, UNITE PARA PONER FIN A LA VIOLENCIA.</t>
  </si>
  <si>
    <t>ACTIVIDADES, PLATICAS, CONFERENCIAS, ACCIONES RECREATIVAS, CINE, CONCURSOS DE DIBUJO Y POESÍA CON LA FAMILIA.</t>
  </si>
  <si>
    <t>AREA: CORDINACIÓN DE COMERCIO</t>
  </si>
  <si>
    <t>DESARROLLAR UNA NUEVA PLAZA COMERCIAL</t>
  </si>
  <si>
    <t>CONSEGUIR ANTE LA SECRETARIA DE ECONOMIA EL APOYO A 50 COMERCIANTES</t>
  </si>
  <si>
    <t>CONTRIBUIR A QUE LAS FERIAS GANADERAS ACUDAN COMERCIANTES Y EMPRENDEDORES ELOTENSES.</t>
  </si>
  <si>
    <t>APOYAR  A EMPRENDEDORES QUE SE LES GFACILITE EL ACCESO A PROGRAMAS DE LA SECRETARÍA DE ECONOMIA.</t>
  </si>
  <si>
    <t>AUMENTAR EL NÚMERO DE ELEMENTOS OPERATIVOS DE SEGURIDAD PÚBLICA Y TRANSITO MUNICIPAL.</t>
  </si>
  <si>
    <t>ADQUIRIR ARMAS CORTAS</t>
  </si>
  <si>
    <t>ADQUIRIR ARMAS LARGAS</t>
  </si>
  <si>
    <t>ADQUIRIR 50 RADIOS PORTATILES</t>
  </si>
  <si>
    <t>ADQUIRIR CARTUCHOS PARA ARMAS LARGAS</t>
  </si>
  <si>
    <t>ADQUIRIR CARTUCHOS PARA ARMAS CORTAS</t>
  </si>
  <si>
    <t>ADQUIRIR CHALECOS BALÍSTICOS</t>
  </si>
  <si>
    <t>ADQUIRIR CASCOS BALÍSTICOS</t>
  </si>
  <si>
    <t>ADQUIRIR MOTOSICLETAS PATRULLAS</t>
  </si>
  <si>
    <t>CREAR EL AULA LÚDICA PARA MENORES DE EDAD QUE SEAN DETENIDOS.</t>
  </si>
  <si>
    <t xml:space="preserve"> </t>
  </si>
  <si>
    <t>REALIZAR PLATICAS PARA PROMOVER LOS DERECHOS DE NIÁS, NIÑOS Y ADOLESCENTES.</t>
  </si>
  <si>
    <t>BRINDAR ASESORIA DE ORIENTACIÓN SOBRE LOS PROBLEMAS QUE SE PRESENTAN A TODAS LAS NIÑAS, NIÑOS Y ADOLESCENTES.</t>
  </si>
  <si>
    <t>BRINDAR ATENCIÓN PSICOLOGICA A TODAS LAS NIÑAS, NIÑOS Y ADOLESCENTES.</t>
  </si>
  <si>
    <t>REALIZAR TALLERES DE CAPASITACIÓN A LAS Y LOS INTEGRANTES DEL SISTEMA MUNICIPAL SOBRE LOS DERECHOS DE LAS NIÁS, NIÑOS Y ADOLESCENTES.</t>
  </si>
  <si>
    <t>ORGANIZAR PLATICA, TALLERES, FOROS DIRIGIDOS A NIÁS, NIÑOS Y ADOLESCENTES, PADRES DE FAMILIA, SERVIDORES PÚBLICOS, SECTOR EDUCATIVO, SOCIEDAD CIVIL, SECTOR PÚBLICO Y PRIVADO SOBRE CONDUCTAS HUMANAS.</t>
  </si>
  <si>
    <t>REALIZAR ACTIVIDADES EN LOS DÍAS INTERNACIONALES CON NIÑAS, NIÑOS Y ADOLESCENTES.</t>
  </si>
  <si>
    <t>REALIZAR CONVENIOS DE COLABORACIÓN CON INSTITUCIONES QUE LLEVEN PROBLEMAS DE DESARROLLO EN BENEFICIO DE NUESTRAS NIÑAS, NIÑOS Y ADOLESCENTES.</t>
  </si>
  <si>
    <t>Cumplir en Tiempo y forma con el Proceso de las Declaraciones Patrimoniales de los Funsionarios.</t>
  </si>
  <si>
    <t>concluir procedimientos administrativos iniciados.</t>
  </si>
  <si>
    <t>crear el buzón sistema de quejas y denuncias.</t>
  </si>
  <si>
    <t>Elaborar un plan de trabajo que permita disminuir las observaciones de auditorias.</t>
  </si>
  <si>
    <t>EQUIPAR AL 100% A POLICIAS Y TRANSITO MUNICIPAL.</t>
  </si>
  <si>
    <t>sesiones de cabildo abierto.</t>
  </si>
  <si>
    <t xml:space="preserve">                                                         REALIZO                                                                                                                                                                                         AUTORIZO</t>
  </si>
  <si>
    <t xml:space="preserve">                                L.C.P. GUILLERMO MARTÍNEZ FÉLIX                                                                                                                                    LIC. VICTOR MANUEL CISNEROS MARTÍNEZ</t>
  </si>
  <si>
    <t xml:space="preserve">                                L.C.P. GUILLERMO MARTÍNEZ FÉLIX                                                                                                                                             C. GASPAR ESPINOZA FRANCO</t>
  </si>
  <si>
    <t xml:space="preserve">                                L.C.P. GUILLERMO MARTÍNEZ FÉLIX                                                                                                                                             C. GREGORIO PÉREZ GONZÁLEZ</t>
  </si>
  <si>
    <t xml:space="preserve">                                L.C.P. GUILLERMO MARTÍNEZ FÉLIX                                                                                                                                     L.C.P. ÚRSULA TATIANA DELGADO ARAGÓN</t>
  </si>
  <si>
    <t xml:space="preserve">                                L.C.P. GUILLERMO MARTÍNEZ FÉLIX                                                                                                                                     LIC. GUSTAVO ANTONIO BENÍTEZ IBARRA</t>
  </si>
  <si>
    <t xml:space="preserve">                                L.C.P. GUILLERMO MARTÍNEZ FÉLIX                                                                                                                               DRA. ROSA ISELA MANJARREZ MURILLO</t>
  </si>
  <si>
    <t xml:space="preserve">                                L.C.P. GUILLERMO MARTÍNEZ FÉLIX                                                                                                                                       PROF. PEDRO ÁNGEL FAVELA GARCIA</t>
  </si>
  <si>
    <t xml:space="preserve">                                L.C.P. GUILLERMO MARTÍNEZ FÉLIX                                                                                                                                          L.A.T. AZUCENA NÚÑEZ ROSAS</t>
  </si>
  <si>
    <t xml:space="preserve">                                L.C.P. GUILLERMO MARTÍNEZ FÉLIX                                                                                                                             ING. CRISTHIAN FERNANDO AGUIAR PEREZ</t>
  </si>
  <si>
    <t xml:space="preserve">                                L.C.P. GUILLERMO MARTÍNEZ FÉLIX                                                                                                                               LIC. VICTOR MANUEL ZAMORA PONCE</t>
  </si>
  <si>
    <t>CONSEJO MUNICIPAL PARA LA PREVENCION VIOLENCIA DE LAS MUJERES</t>
  </si>
  <si>
    <t xml:space="preserve">                                L.C.P. GUILLERMO MARTÍNEZ FÉLIX                                                                                                                                             LCDA. FREDA DEL ROCIO GUZMAN YURIAR</t>
  </si>
  <si>
    <t xml:space="preserve">                                L.C.P. GUILLERMO MARTÍNEZ FÉLIX                                                                                                                                             C. GUILLERMO SÁNCHEZ MANRÍQUEZ</t>
  </si>
  <si>
    <t xml:space="preserve">                                L.C.P. GUILLERMO MARTÍNEZ FÉLIX                                                                                                                                             MYR. RET. JAIME DAVID SILVA GARCÍA</t>
  </si>
  <si>
    <t xml:space="preserve">                                L.C.P. GUILLERMO MARTÍNEZ FÉLIX                                                                                                                                      LIC. MARISOL CAMPOS MALDONADO</t>
  </si>
  <si>
    <t>nota: actualmente se esta trabajando en la comunidad de Elota Pueblo Señorial sobre la quema de basura y entrega de folletos para la certificación.</t>
  </si>
  <si>
    <t>CONTINUAR CON PROGRAMAS PREVENTIVOS EN SEGURIDAD PÚBLICA, CONDUCE SEGURO, EDUCACIÓN VIAL Y DIFUSIÓN DEL BANDO DE POLICIA Y BUEN GOBIERNO.</t>
  </si>
  <si>
    <t>REALIZAR CAPACITACIONES A LOS ELEMENTOS POLICIACOS Y TRÁNSITO MUNICIPAL</t>
  </si>
  <si>
    <r>
      <t xml:space="preserve">AREA: </t>
    </r>
    <r>
      <rPr>
        <b/>
        <sz val="11"/>
        <color theme="1"/>
        <rFont val="Calibri"/>
        <family val="2"/>
        <scheme val="minor"/>
      </rPr>
      <t>SECRETARIA DEL AYUNTAMIENTO</t>
    </r>
  </si>
  <si>
    <t>BENEFICIAR A FAMILIAS DE ESCAZOS RECUERSOS CON PROBLEMAS DE VIVIENA CON CUARTOS ADICIONALES</t>
  </si>
  <si>
    <t>EN EL INICIO 2019 DESAPARECE EL PROGRAMA HABITAT LO QUE GENERA QUE LA META PLANEADA NO SE REALICE EN NINGUNA PAVIMENTACION DE CALLE.</t>
  </si>
  <si>
    <r>
      <t xml:space="preserve">AREA: </t>
    </r>
    <r>
      <rPr>
        <b/>
        <sz val="11"/>
        <color theme="1"/>
        <rFont val="Calibri"/>
        <family val="2"/>
        <scheme val="minor"/>
      </rPr>
      <t>DIRECCIÓN DE DESARROLLO SOCIAL</t>
    </r>
  </si>
  <si>
    <r>
      <t xml:space="preserve">AREA: </t>
    </r>
    <r>
      <rPr>
        <b/>
        <sz val="11"/>
        <color theme="1"/>
        <rFont val="Calibri"/>
        <family val="2"/>
        <scheme val="minor"/>
      </rPr>
      <t>DEPARTAMENTO DE COMUNICACIÓN SOCIAL</t>
    </r>
  </si>
  <si>
    <r>
      <t xml:space="preserve">AREA: </t>
    </r>
    <r>
      <rPr>
        <b/>
        <sz val="11"/>
        <color theme="1"/>
        <rFont val="Calibri"/>
        <family val="2"/>
        <scheme val="minor"/>
      </rPr>
      <t>COORDINADOR DE PESCA</t>
    </r>
  </si>
  <si>
    <r>
      <t xml:space="preserve">AREA: </t>
    </r>
    <r>
      <rPr>
        <b/>
        <sz val="11"/>
        <color theme="1"/>
        <rFont val="Calibri"/>
        <family val="2"/>
        <scheme val="minor"/>
      </rPr>
      <t>COORDINADOR DE AGRICULTURA</t>
    </r>
  </si>
  <si>
    <t>CREACIÓN DEL ESPACIO DE TERAPIA FISICA EN EL DEPORTE PARA BRINDAR EL SERVICIO A LOS DEPORTISTAS DEL MUNICIPIO</t>
  </si>
  <si>
    <r>
      <t xml:space="preserve">AREA: </t>
    </r>
    <r>
      <rPr>
        <b/>
        <sz val="11"/>
        <color theme="1"/>
        <rFont val="Calibri"/>
        <family val="2"/>
        <scheme val="minor"/>
      </rPr>
      <t>INSTITUTO MUNICIPAL DEL DEPORTE Y CULTURA FISICA DE ELOTA</t>
    </r>
  </si>
  <si>
    <r>
      <t xml:space="preserve">AREA: </t>
    </r>
    <r>
      <rPr>
        <b/>
        <sz val="11"/>
        <color theme="1"/>
        <rFont val="Calibri"/>
        <family val="2"/>
        <scheme val="minor"/>
      </rPr>
      <t>INSTITUTO MUNICIPAL DE LA JUVENTUD</t>
    </r>
  </si>
  <si>
    <r>
      <t xml:space="preserve">AREA: </t>
    </r>
    <r>
      <rPr>
        <b/>
        <sz val="11"/>
        <color theme="1"/>
        <rFont val="Calibri"/>
        <family val="2"/>
        <scheme val="minor"/>
      </rPr>
      <t>COORDINACIÓN DE SALUD</t>
    </r>
  </si>
  <si>
    <r>
      <t xml:space="preserve">AREA: </t>
    </r>
    <r>
      <rPr>
        <b/>
        <sz val="11"/>
        <color theme="1"/>
        <rFont val="Calibri"/>
        <family val="2"/>
        <scheme val="minor"/>
      </rPr>
      <t>COORDINACIÓN DE EDUCACIÓN</t>
    </r>
  </si>
  <si>
    <r>
      <t xml:space="preserve">AREA: </t>
    </r>
    <r>
      <rPr>
        <b/>
        <sz val="11"/>
        <color theme="1"/>
        <rFont val="Calibri"/>
        <family val="2"/>
        <scheme val="minor"/>
      </rPr>
      <t>DEPARTAMENTO DE TURISMO</t>
    </r>
  </si>
  <si>
    <r>
      <t xml:space="preserve">AREA: </t>
    </r>
    <r>
      <rPr>
        <b/>
        <sz val="11"/>
        <color theme="1"/>
        <rFont val="Calibri"/>
        <family val="2"/>
        <scheme val="minor"/>
      </rPr>
      <t>INSTITUTO MUNICIPAL DE CULTURA DE ELOTA</t>
    </r>
  </si>
  <si>
    <r>
      <t xml:space="preserve">AREA: </t>
    </r>
    <r>
      <rPr>
        <b/>
        <sz val="11"/>
        <color theme="1"/>
        <rFont val="Calibri"/>
        <family val="2"/>
        <scheme val="minor"/>
      </rPr>
      <t>CONSEJO MUNICIPAL PARA LA PREVENCIÓN Y ATENCIÓN DE LA VIOLENCIA FAMILIAR</t>
    </r>
  </si>
  <si>
    <r>
      <t xml:space="preserve">AREA: </t>
    </r>
    <r>
      <rPr>
        <b/>
        <sz val="11"/>
        <color theme="1"/>
        <rFont val="Calibri"/>
        <family val="2"/>
        <scheme val="minor"/>
      </rPr>
      <t>SISTEMA DE PROTECCIÓN INTEGRAL DE  NIÑAS, NIÑOS Y ADOLESCENTES</t>
    </r>
  </si>
  <si>
    <r>
      <t xml:space="preserve">AREA: </t>
    </r>
    <r>
      <rPr>
        <b/>
        <sz val="11"/>
        <color theme="1"/>
        <rFont val="Calibri"/>
        <family val="2"/>
        <scheme val="minor"/>
      </rPr>
      <t>DIRECCIÓN DE SEGURIDAD PÚBLICA</t>
    </r>
  </si>
  <si>
    <r>
      <t xml:space="preserve">AREA: </t>
    </r>
    <r>
      <rPr>
        <b/>
        <sz val="11"/>
        <color theme="1"/>
        <rFont val="Calibri"/>
        <family val="2"/>
        <scheme val="minor"/>
      </rPr>
      <t>SISTEMA MUNICIPAL PARA EL DESARROLLO INTEGRAL DE LA FAMILIA</t>
    </r>
  </si>
  <si>
    <t>ACCION</t>
  </si>
  <si>
    <t>DIC</t>
  </si>
  <si>
    <t>PORS</t>
  </si>
  <si>
    <t>PAVIMENTACION DE CONCRETO HIDRAULICO EN LA COMUNIDAD EL ROBLE, MUNICIPIO DE ELOTA SINALOA</t>
  </si>
  <si>
    <t>PAVIMENTACION DE CONCRETO HIDRAULICO EN CALLE DE LA UNIVERSIDAD AUTONOMA DE SINALOA EN LA SINDICATURA DE POTRERILLOS ELOTA SINALOA</t>
  </si>
  <si>
    <t>393.64 ML</t>
  </si>
  <si>
    <t>PAVIMENTACION DE CONCRETO HIDRAULICO EN AV. MAR DE JAPON (PTE 24) , AV RIO CONITACA, CALLE SAN JOSE VILLANUEVA (SUR 12) AVENIDA FRANCISCO ALARCON, AVENIDA VICENTE ESCOBAR PADILLA, CALLE FRUCTUOSO NUÑEZ CAMPAÑA, AVENIDA PTE 14, CALLE IGNACIO ALLENDE, AV AQUILES SERDAN, CALLE PARALELA ALA VIA PTE 20, CALLE SUR 18, AV. 20 DE NOVIEMBRE, AVENIDA 16 DE SEPTIEMBRE, AV JUVENTUD, CALLE SAUL AGUILAR, PONIENTE 18, CALLE SUR 10, CALLE CHAMIZAL, CALE RENATO VEGA, CALLE MORELOS, CALLE GUADALUPE VICTORIA, CALLE LEYES DE REFORMA Y CALLE ANGEL FLORES EN LA CRUZ ELOTA SINALOA.</t>
  </si>
  <si>
    <t>PAVIMENTO DE CONCRETO HIDRAULICO EN LA SIGUIENTES COMUNIDADES: EL ESPINAL, EMILIANO ZAPATA, VIDA CAMPECINA, EL AGUAJE, LAS TINAS, CASAS VIEJAS, AGUA NUEVA Y PUEBLO NUEVO, EN EL MUNICIPIO DE ELOTA.</t>
  </si>
  <si>
    <t>22,565.58 M2</t>
  </si>
  <si>
    <t>ADOQUINAMIENTO DE CALLEJONES, CALLES Y AVENIDAS EN LAS SIGUIENTES COMUNIDADES: PAREDON COLORADO, ENCENADA, ELOTA Y LOMA DE TECUYO.</t>
  </si>
  <si>
    <t>REHABILITACION DE PUENTE-VADO SOBRE LA CARRETERA LA CRUZ - EL SALADITO, CRUCE SOBRE RIO ELOTA EN EL MUNICIPIO DE ELOTA</t>
  </si>
  <si>
    <t>1.00 PZA</t>
  </si>
  <si>
    <t xml:space="preserve">LIMPIEZA Y DESMONTE DE ACOTAMIENTO SOBRE CARRETERAS QUE COMUNICAN EL MUNICIPIO DE ELOTA </t>
  </si>
  <si>
    <t>REHABILITACION DE CALLES , AVENIDAS, CAMINOS VECINALES Y SACA COSECHAS EN COMUNIDADES DEL MUNICIPIO DE ELOTA CON RELLENOS Y MOTONIVELADO</t>
  </si>
  <si>
    <t>REHABILITACION DE PUENTE-VADO EN EL TRAMO DE IBONIA- RINCON DE IBONIA, EN EL MUNICIPIO DE ELOTA SINALOA</t>
  </si>
  <si>
    <t>BACHEO AISLADO EN CARRETERAS DE CARPETA ASFALTICA EN DIVERSOS TRAMOS CARRETEROS DEL MUNICIPIO DE ELOTA</t>
  </si>
  <si>
    <t>REHABILITACION DE CALLES Y AVENIDAS DE CONCRETO HIDRAULICO EN LA CIUDAD DE LA CRUZ ELOTA SINALOA</t>
  </si>
  <si>
    <t>200.00 M2</t>
  </si>
  <si>
    <t>CONSTRUCCION DE PUENTE-VADO SONRE ARROYO LOS ACHOTES EN EL TRAMO SABINAL - PORTEZUELO DE ARRIBA, MUNICIPIO DE ELOTA SINALOA</t>
  </si>
  <si>
    <t>CONSTRUCCION DE CRUZ VEHICULAR SOBRE CRUCERO DE FERROCARRIL EN LA AVENIDA GABRIEL LEYVA, COLONIA CENTRO LA CRUZ ELOTA SINALOA</t>
  </si>
  <si>
    <t>PAVIMENTACION CONCRETO HIDRAULICO EN EL TRAMO EL CARRIZO - AGUAPEPE MUNICIPIO DE ELOTA SINALOA</t>
  </si>
  <si>
    <t>1.77 KM</t>
  </si>
  <si>
    <t xml:space="preserve">REHABILITACION DE CARRTERA LA CRUZ EL CRUCERO </t>
  </si>
  <si>
    <t>6.50 KM</t>
  </si>
  <si>
    <t>PAVIMENTACION DE COCRETO ASFALTICO EN EL TRAMON CAIMANES - ENTRONQUE CON CARRETERA POTRERILLOS - EMILIANO ZAPATA EN EL MUNICIPIO DE ELOTA SINALOA</t>
  </si>
  <si>
    <t>2.48 KM</t>
  </si>
  <si>
    <t>PAVIMENTACION DE CONCRETO ASFALTICO EN EL TRAMO EL ROBLE BENITO JUAREZ MUNICIPIO DE ELOTA</t>
  </si>
  <si>
    <t>5.65 KM</t>
  </si>
  <si>
    <t xml:space="preserve">PAVIMENTACION DE CONCRETO ASFALTICO EN EL TRAMO DE TAYOLTITA - CELESTINO GAZCA MUNICIPIO DE ELOTA </t>
  </si>
  <si>
    <t>5.58 KM</t>
  </si>
  <si>
    <t>PAVIMENTACION DE COCRETO ASFALTICO EN EL TRAMON EL SABINAL - PORTEZUELO DE ARRIBA EN EL MUNICIPIO DE ELOTA SINALOA</t>
  </si>
  <si>
    <t>5.70 KM</t>
  </si>
  <si>
    <t>PAVIMENTACION DE CONCRETO ASFALTICO EN EL TRAMON CELESTINO GAZCO - ROSENDO NIEBLA  EN EL MUNICIPIO DE ELOTA SINALOA</t>
  </si>
  <si>
    <t>3.93 KM</t>
  </si>
  <si>
    <t>COLOCACION DE ALUMBRADO LED SOBRE BLVD BENITO JUAREZ ENTRE BLVD CEUTA Y AV. PTE. 14, EN LA CRUZ ELOTA SINALOA</t>
  </si>
  <si>
    <t>81 PZAS</t>
  </si>
  <si>
    <t>COLOCACION DE SEMAFOROS EN CRUCES FERROVIARIOS EN LA CIUDAD DE LA CRUZ ELOTA SINALOA</t>
  </si>
  <si>
    <t>2.00 PZAS</t>
  </si>
  <si>
    <t>COLOCACION DE ALUMBRADO LED EN BLVD LUIS DONALDO COLOSIO ENTRE CALLE SUR 16 Y AV UNIVERSITARIOS EN LA CRUZ ELOTA SINALOA</t>
  </si>
  <si>
    <t>108.00 PZAS</t>
  </si>
  <si>
    <t>ALUMBRADO PUBLICO Y BANQUETAS EN AVENIDA SUR 18  ENTRE BLVD LUIS DONALDO COLOSIO Y AV NIÑOS HEROES FRACCIONAMIENTO COLINAS DEL RIO LA CRUZ ELOTA SINALOA</t>
  </si>
  <si>
    <t>200.00 ML</t>
  </si>
  <si>
    <t>COLOCACION DE SEÑALAMIENTO VERTICAL TIPO PUENTE EN ACCSESOS DE LA CIUDAD BLVD CEUTA Y BLVD LUIS DONALDO COLOSIO EN LA CRUZ ELOTA SINALOA</t>
  </si>
  <si>
    <t xml:space="preserve">ALUMBRADO PUBLICO Y BANQUETAS EN CALLE SUR 16 ENTRE BLVD LUIS DONALDO COLSIO Y LIBRAMIENTO LA CRUZ </t>
  </si>
  <si>
    <t>2,480.00 ML</t>
  </si>
  <si>
    <t>ALUMBRADO PUBLICO BANQUETAS EN CALLE ANGEL FLORES ENTRE FRANCISCO I MADERO Y LIBRAMIENTO LA CRUZ ELOTA SINALOA</t>
  </si>
  <si>
    <t>1,420 ML</t>
  </si>
  <si>
    <t>CONSTRUCCION DE ANDADOR PEATONAL LATERAL IZQUIERDO SOBRE BLVD LUIS DONALDO COLOSIO ENTRE MUNUMENTO ALA CRUZ Y LIBRAMIENTO LA CRUZ ELOTA SINALOA</t>
  </si>
  <si>
    <t>1,320 ML</t>
  </si>
  <si>
    <t>COLOCACION DE ALUMBRADO LED SOBRE LIBRAMIENTO LA CRUZ ELOTA SINALOA</t>
  </si>
  <si>
    <t>70.00 PZAS</t>
  </si>
  <si>
    <t xml:space="preserve">ALUMBRADO PUBLICO Y BANQUETAS SOBRE AV RIO FUERTE CAMINO VIEJO AL ESPINAL ENTRE SUR 16 Y LIBRAMIENTO LA CRUZ , LA CRUZ ELOTA SINALOA </t>
  </si>
  <si>
    <t>900 ML</t>
  </si>
  <si>
    <t xml:space="preserve">ALUMBRADO Y BANQUETAS SOBRE CARRETRA EL SALADITO - TAYOLTITA EN EL MUNICIPIO DE ELOTA SINALOA </t>
  </si>
  <si>
    <t>1,500 ML</t>
  </si>
  <si>
    <t>MANTENIMIENTO Y FUNCIONAMIENTO ADECUADO DEL RELLENO SANITARIO</t>
  </si>
  <si>
    <t>ADQUISICION DE CAMION RECOLECTOR DE BASURA</t>
  </si>
  <si>
    <t>3.00 PZAS</t>
  </si>
  <si>
    <t>MANTENIEMTO Y REPARACION DE LUMINARIAS</t>
  </si>
  <si>
    <t>REPARACION DE TRACTOR DE BANDA CON HOJA TOPADORA Y REPARACION D ETRACTOR D5 PARA EL RELLENO SANITARIO</t>
  </si>
  <si>
    <t xml:space="preserve">REPARACION DE TRACTOR COMPACTADOR PATA DE CABRA PARA RELLENO SANITARIO </t>
  </si>
  <si>
    <t>FABRICACION DE CONTENEDORES MOVILES CON SISTEMA DE ARRASTRE DE REMOLQUE PARA DEPOSITOS DE BASURA CONTROLADO</t>
  </si>
  <si>
    <t>3.00 PZA</t>
  </si>
  <si>
    <t>CONSTRUCCION DE UN RASTRO MUNICIPAL EN LA CIUDAD DE LA CRUZ ELOTA SINALOA</t>
  </si>
  <si>
    <t xml:space="preserve">MEJORAMIENTO DE LA CLINICA DE LA SALUD DE LA COMUNIDAD DE BUENOS AIRES MUNICIPIO DE ELOTA </t>
  </si>
  <si>
    <t>CASA DE LA SALUD EN LA COMUNIDAD DE BENITO JUAREZ ELOTA SINALOA</t>
  </si>
  <si>
    <t>REHABILITACION DE LA PLAZUELA PUBLICA EN LA  COMUNIDAD EL BOLILLO ELOTA SINALOA</t>
  </si>
  <si>
    <t xml:space="preserve">REHABILITACION DE PARQUE RECREATIVO EL SALADO MUNICIPIO DE ELOTA </t>
  </si>
  <si>
    <t xml:space="preserve">REHABILITACION DE PARQUE RECREATIVO ROSENDO NIEBLA MUNICIPIO DE ELOTA </t>
  </si>
  <si>
    <t>REHABILITACION DE LA PLAZUELA PUBLICA EN LA  COMUNIDAD EL ESPINAL ELOTA SINALOA</t>
  </si>
  <si>
    <t>REHABILITACION DE PARQUE INFANTIL EN LA COMUNIDAD DE CELSTINO GAZCA MUNICIPIO DE ELOTA SINALOA</t>
  </si>
  <si>
    <t>REHABILITACION DE PARQUE RECREATIVO MARIA AIDE BARRAZA CALDERON EN LA CIUDAD DE LA CRUZ ELOTA SINALOA</t>
  </si>
  <si>
    <t xml:space="preserve">REHABILITACION DE PARQUE GIMNACION AL AIRE LIBRA EN LA COLONIA ARROYITOS EN LA CIUDAD DE LA CRUZ ELOTA SINALOA </t>
  </si>
  <si>
    <t>REHABILITACION DE LA PLAZUELA PUBLICA EN LA COMUNIDAD DE ENSENADA ELOTA SINALOA</t>
  </si>
  <si>
    <t>RAHABILITACION DE LA PLAZUELA PUBLICA EN LA COMUNIDAD DE TANQUES ELOTA SINALOA</t>
  </si>
  <si>
    <t>REHABILITACION DE PARQUE RECREATIVO LAS RIVERAS DEL RIO EN LA COLONIA LOMA LINDA LA CRUZ ELOTA SINALOA</t>
  </si>
  <si>
    <t>MEJORAMIENTO DE UNIDAD DEPORTIVA JULIO LERMA QUINTERO EN LA CRUZ ELOTA SINALOA</t>
  </si>
  <si>
    <t>REHABILITACION DE PLAZUELA PUBLICA EN LA COMUNIDAD DEL AGUAJE MPIO DE ELOTA SINALOA</t>
  </si>
  <si>
    <t>CONSTRUCCION DE PARQUE INFANTIL AL AIRE LIBRE EN LA COMUNIDAD DEL PAREDON COLORADO ELOTA SINALOA</t>
  </si>
  <si>
    <t>MEJORAMIENTO DE INFRAESTRUCTURA Y EMPASTADO NATURAL EN CAMPOS DE FUTBOL EN DIVERSAS COMUNIDADES DEL MUNICIPIO DE ELOTA</t>
  </si>
  <si>
    <t>5.00 PZA</t>
  </si>
  <si>
    <t xml:space="preserve">CANCHA DE FUTBOL 7 EN EL PARQUE RECREATIVO LAS RIVERAS DEL RIO </t>
  </si>
  <si>
    <t xml:space="preserve">CIRCUITO PEATONAL EN LA UNIDAD DEPORTIVA JULIO LERMA </t>
  </si>
  <si>
    <t>COLOCACION DE ALUMBRADO EN CAMPOS DEPORTIVO EN DIVERSAS COMUNIDADES DEL MUNICIPIO DE ELOTA</t>
  </si>
  <si>
    <t>CONSTRUCCION DE CANCHAS DE USOS MULTIPLES EN DIVERSAS COMUNIDADES DEL MUNICIPIO DE ELOTA</t>
  </si>
  <si>
    <t>REHABILITACION DE CANCHA DE FUT BOL 7 EN LA UNIDAD DEPORTIVA JULIO LERMA QUINTERO EN LA CRUZ ELOTA SINALOA</t>
  </si>
  <si>
    <t>RECONSTRUCCION DE MURO DE CONTENSION Y REHABILITACION DE MALECON PLAYA CEUTA EN MUNICIPIO DE ELOTA</t>
  </si>
  <si>
    <t>450 ML</t>
  </si>
  <si>
    <t xml:space="preserve">CONSTRUCCION DE PARADORES FOTOGRAFICOS EN EL MUNICIPIO DE ELOTA </t>
  </si>
  <si>
    <t>REHABILITACION DE CAMAPAMENTO TORTUGUERO EN PLAYA CEUTA ELOTA SINALOA</t>
  </si>
  <si>
    <t xml:space="preserve">AULAS AISLADAS </t>
  </si>
  <si>
    <t>6.00 PZAS</t>
  </si>
  <si>
    <t xml:space="preserve">TECHOS CONSTRUCCION Y REHABILITACION </t>
  </si>
  <si>
    <t>10.00 PZAS</t>
  </si>
  <si>
    <t xml:space="preserve">SERVICIOS SANITARIOS </t>
  </si>
  <si>
    <t xml:space="preserve">SUBESTACION ELECTRICA </t>
  </si>
  <si>
    <t>8.00 PZAS</t>
  </si>
  <si>
    <t>TECHUMBRES A DOS AGUAS</t>
  </si>
  <si>
    <t>PLAZAS CIVICAS Y CANCHAS DE USOS MULTIPLES</t>
  </si>
  <si>
    <t>5.00 PZAS</t>
  </si>
  <si>
    <t>CONSTRUCCION DE CERCAS Y BARDAS PERIMETRALES</t>
  </si>
  <si>
    <t xml:space="preserve">AMPLIACION DE RED E ENERGIA ELECTRICA EN DIVERSAS COMUNIDADES </t>
  </si>
  <si>
    <t xml:space="preserve">GESTION PARA LA CONSTRUCCION DE UNA SUBESTACIUON ELECTRICA PARA EL MUNICIPIO DE ELOTA </t>
  </si>
  <si>
    <t xml:space="preserve">REHABILITACION DE CASA DE LA CULTURA EN LA SINDICATURA EL ESPINAL ELOTA SINALOA </t>
  </si>
  <si>
    <t xml:space="preserve">TECHUMBRE EN PLAZAS PUBLICAS </t>
  </si>
  <si>
    <t xml:space="preserve">REHABILITACION DE CASA DE LA CULTURA PROFESOR ASCANIO PEREZ PINEDO EN LA CIUDAD DE LA CRUZ ELOTA SINALOA </t>
  </si>
  <si>
    <t>REHABILITACION DE CENTRO CIVICO EMILIANO ZAPATA EN LA CIUDAD DE LA CRUZ ELOTA SINALOA</t>
  </si>
  <si>
    <t xml:space="preserve">CONSTRUCCION DE TECHOS FIRMES EN DIVERSAS COMUNIDADES DEL MUNICIPIO DE ELOTA </t>
  </si>
  <si>
    <t>100 PZA</t>
  </si>
  <si>
    <t xml:space="preserve">CONSTRUCCION DE 100 CUARTOS DORMITORIOS EN DIVERSAS COMUNIDADES DEL MUNICIPIO DE ELOTA </t>
  </si>
  <si>
    <t xml:space="preserve">CONSTRUCCION DE PISOS FIRMES EN DIVERSAS COMUNIDADES DEL MUNICIPIO DE ELOTA </t>
  </si>
  <si>
    <t xml:space="preserve"> SERVICIOS PUBLICOS </t>
  </si>
  <si>
    <t xml:space="preserve">MANTENIEMIENTO Y FUNCIONAMIENTO ADECUADO DEL RELLENO SANITARIO </t>
  </si>
  <si>
    <t xml:space="preserve">ADQUISICION DE CAMION RECOLECTOR DE BASURA </t>
  </si>
  <si>
    <t xml:space="preserve">MANTENIEMIENTO Y REPARACION DE LUMINARIAS  </t>
  </si>
  <si>
    <t>ADQUISICION DE TRACTOR DE BANDA CON HOJA TOPADORA Y REPARACION DEL TRACTOR D5 PARA RELLENO SANITARIO</t>
  </si>
  <si>
    <t xml:space="preserve">REPARACION DE TRACTO COMPACTADOR PATA DE CABRA PARA RELLENO SANITARIO </t>
  </si>
  <si>
    <t xml:space="preserve">MANTENIMIENTO Y CONSERVACION DE PARQUES Y JARDINES UBICADOS EN DIVERSAS COMUNIDADES  DEL MUNICIPIO DE ELOTA </t>
  </si>
  <si>
    <t>12.00 PZA</t>
  </si>
  <si>
    <t xml:space="preserve">MANTENIMIENTO Y CONCERVACION DE CAMPOS DEPORTIVOS EN DIVERSAS COMUNIDADES DEL MUNICIPIO DE ELOTA </t>
  </si>
  <si>
    <t>8.00 PZA</t>
  </si>
  <si>
    <t xml:space="preserve">MEJORAMIENTO DE ALUMBRADO PUBLICO EN PANTEON MUNICIPAL </t>
  </si>
  <si>
    <t xml:space="preserve">REHABILITACION DE CALLES AVENIDAS CAMINOS VECINALES Y SACA COSECHAS EN COMUNIDADES DEL MUNICIPIO CON RELLENOS Y MOTONIVELADO </t>
  </si>
  <si>
    <t>GESTION PARA LACONSTRUCCION DE UNA SUBESTACIUON ELECTRICA PARA EL MUNICIPIO DE ELOTA SINALOA. CON COBERTURA MUNICPIAL, POTENSIANDO EL DESARROLLO ECONOMINCO Y SOCIAL DE LA ZONA</t>
  </si>
  <si>
    <t>AREA: DIRECCIÓN DE DESARROLLO URBANO OBRAS Y SERVICIOS PUBLICOS</t>
  </si>
  <si>
    <r>
      <t xml:space="preserve">AREA: </t>
    </r>
    <r>
      <rPr>
        <b/>
        <sz val="11"/>
        <color theme="1"/>
        <rFont val="Calibri"/>
        <family val="2"/>
        <scheme val="minor"/>
      </rPr>
      <t>JUNTA MUNICIPAL DE AGUA POTABLE Y ALCANTARILLADO DEL MUNICIPIO DE ELOTA</t>
    </r>
  </si>
  <si>
    <t>Sustituir equipo de bombeo agua potable en El Carrizo, Casas Grandes y Tayoltita</t>
  </si>
  <si>
    <t>Sustituir  obra electromecánica y equipo de bombeo agua potable en Benito Juárez</t>
  </si>
  <si>
    <t>Construcción de sistema de alcantarillado sanitario en la comunidad de Casas Grandes</t>
  </si>
  <si>
    <t>Construcción de sistema de alcantarillado sanitario en las comunidades de Agua Pepe y Mautillo</t>
  </si>
  <si>
    <t>Construcción de sistema de alcantarillado sanitario en las comunidades de  Alta Rosa y Ferros</t>
  </si>
  <si>
    <t>Construcción de sistema de alcantarillado sanitario en la comunidad de Abocho</t>
  </si>
  <si>
    <t>Construcción de sistema de alcantarillado sanitario en la comunidad de  Rosendo Nieblas</t>
  </si>
  <si>
    <t>Construcción de sistema de agua potable segunda etapa en El Salado y El Saladito</t>
  </si>
  <si>
    <t>Construcción de sistema de agua potable “numero 5” en La Cruz</t>
  </si>
  <si>
    <t>Construcción de sistema de agua potable por medio de galería filtrante horizontal para Casas Grandes y Nvo. Salto Grande</t>
  </si>
  <si>
    <t>3 Ampliaciónes de red de agua potable en colonias de La Cruz</t>
  </si>
  <si>
    <t>Mejoramiento de tubería de conducción de 6” de diámetro en Emiliano Zapata</t>
  </si>
  <si>
    <t>Construcción de sistema de agua potable en nuevo San José de Conitaca</t>
  </si>
  <si>
    <t>Ampliación de red de agua potable callejones de Pueblo Nuevo</t>
  </si>
  <si>
    <t>Ampliación de red de alcantarillado en callejones de Pueblo Nuevo</t>
  </si>
  <si>
    <t>Construcción de planta de tratamiento de aguas residuales en la localidad de Elota</t>
  </si>
  <si>
    <t>Construcción de planta de tratamiento de aguas residuales en la localidad de Paredón Colorado</t>
  </si>
  <si>
    <t>Rehabilitación de planta de tratamiento de aguas residuales en la localidad de Boscoso</t>
  </si>
  <si>
    <t>Rehabilitación de planta de tratamiento de aguas residuales en la ciudad de La Cruz</t>
  </si>
  <si>
    <t>Mejoramiento de estaciones de bombeo de agua potable 1,2 y 3 en La Cruz</t>
  </si>
  <si>
    <t>Construcción de tubería de conducción de 8” en el libramiento en La Cruz</t>
  </si>
  <si>
    <t>Construcción de colector paralelo en el libramiento en La Cruz</t>
  </si>
  <si>
    <t>Realizar trabajos de automatización en equipos de bombeo en ejido Emiliano Zapata, ejido 26 de Enero, El Salado, Caimanes, Conitaca, cárcamo de Potrerillos del Norote, cárcamo de Celestino Gazca, cárcamo de Tanques y Pueblo Nuevo</t>
  </si>
  <si>
    <t>Sustituir 300 medidores en tomas domiciliarias con contrato vigente</t>
  </si>
  <si>
    <t>Adquisición de camión pipa de 10 m3 de capacidad</t>
  </si>
  <si>
    <t>Sustituir 100 tomas domiciliarias que terminaron su vida útil</t>
  </si>
  <si>
    <t>Capacitar con cursos de computación, plomería, instalación de tubos, reprogramación de horarios en automatizaciones de equipos de bombeo a empleados de Japame</t>
  </si>
  <si>
    <t>Elaborar catastro de la red de agua potable y alcantarillado en La Cruz</t>
  </si>
  <si>
    <t>Elaborar los expediente técnicos para la construcción de alcantarillado y saneamiento en la comunidad de Alta Rosa y Abocho, Construcción de galería filtrante en la comunidad de nuevo Salto Grande, sustitución de tubería de conducción de 6” de diámetro para la comunidad de Emiliano Zapata, mejoramiento de la planta de tratamiento de aguas residuales de la comunidad de Boscoso y La Cruz, construcción de colector para el sistema de alcantarillado paralelo a libramiento en la comunidad de La Cruz, mejoramiento de estación de bombeo 1,2 y 3 en la comunidad de La Cruz y construcción de colector y obra de saneamiento en la comunidad del Paredón Colorado</t>
  </si>
  <si>
    <t>Lograr que los índices de morosidad y rezago disminuya un 12% con respecto al trienio anterior</t>
  </si>
  <si>
    <t>Incrementar los ingresos por concepto de facturación de los servicios de agua potable, alcantarilla y saneamiento del 68% al 80%</t>
  </si>
  <si>
    <t>Lograr una detección de 400 tomas clandestinas</t>
  </si>
  <si>
    <t>Mantenimiento a 450  micro medidores, tener una mayor contabilización del volumen de agua producida</t>
  </si>
  <si>
    <t>Programar  12 actividades para lograr el pago oportuno de los usuarios</t>
  </si>
  <si>
    <t>Realizar actividades sobre el cuidado del agua en 30 instituciones educativas</t>
  </si>
  <si>
    <t>Elaborar 15 campañas de propaganda promoviendo diversos temas  de interés público en base al servicio, pago oportuno y cuidado del agua</t>
  </si>
  <si>
    <t>Realizar 4 eventos masivos sobre cultura del agua</t>
  </si>
  <si>
    <t>Instrumentar un programa de estabilización de las finanzas públicas que permitan lograr un equilibrio entre los ingresos y los egresos del organismo operador</t>
  </si>
  <si>
    <t>Reducir el gasto de operatividad, implementado la austeridad que incluya medidas y políticas de racionalización de los recursos públicos</t>
  </si>
  <si>
    <t>sustitución de equipos dosificadores de cloro para desinfección del agua del sistema de agua potable en Ibonia, Portezuelo de Arriba, El Sabinal, Rincón de Ibonia, El Solito, Higueras de los López, Elota, El Carrizo, Japuino, Potrerillos de los Landeros, Los Mecates, Loma de Tecuyo-Buenavista,  Fructuoso Núñez Campaña, 26 de Enero, Las Tinas y Ensenada</t>
  </si>
  <si>
    <t>Instalar equipos de cloro gas en sistemas de agua potable de La Cruz pozo (1 y 2), Pueblo Nuevo y El Espinal</t>
  </si>
  <si>
    <t>Instalación de macro medidores en pozos de agua potable numero 1,2 3 y 4 de La  Cruz</t>
  </si>
  <si>
    <t>Instalación de macro medidor en efluente de la planta de tratamiento de aguas residuales de La Cruz</t>
  </si>
  <si>
    <t>Mejoramiento de sistema de agua potable en Ceuta y playa Ceuta</t>
  </si>
  <si>
    <t>Rehabilitación de tanque elevado para sistema de agua potable en la localidad de Pueblo Nuevo</t>
  </si>
  <si>
    <t>Construcción de tanque elevado para sistema de agua potable en la localidad de Rosendo Nieblas</t>
  </si>
  <si>
    <t>ACUM.</t>
  </si>
  <si>
    <t>INTEGRAR EL COMITÉ DE COMPRAS DEL H. AYUNTAMIENTO CONFORME A LO QUE MANDATE LA LEY DE ADQUISICIONES</t>
  </si>
  <si>
    <t>FORTALECER Y MODERNIZAR EL REGISTRO CATASTRAL IMLEMENTANDO UN PROGRAMA DE REGISTRO EN LINEA.</t>
  </si>
  <si>
    <t>CUMPLIR EN UN 100% CON LA PLATAFORMA DE ARMONIZACIÓN CONTABLE.</t>
  </si>
  <si>
    <t>ACTUALIZAR E IMPLEMENTAR SOFTWARE QUE AYUDE A LOGRAR UN MEJOR CONTROL DE LOS PRESUPUESTOS DE INGRESOS Y EGRESOS.</t>
  </si>
  <si>
    <t xml:space="preserve">                                L.C.P. GUILLERMO MARTÍNEZ FÉLIX                                                                                                                                   L.C.P. JOSÉ RODOLFO SALCIDO FÉLIX</t>
  </si>
  <si>
    <r>
      <t xml:space="preserve">AREA:  </t>
    </r>
    <r>
      <rPr>
        <b/>
        <sz val="11"/>
        <color theme="1"/>
        <rFont val="Calibri"/>
        <family val="2"/>
        <scheme val="minor"/>
      </rPr>
      <t>TESORERIA</t>
    </r>
  </si>
  <si>
    <t>CUMPLIR EN UN 100% LAS DISPOSICIONES DE DISCIPLINA FINANSIERA</t>
  </si>
  <si>
    <t>INCREMENTAR LOS INGRESOS POR CONTRIBUCIONES MUNICIPALES EN UN 10%</t>
  </si>
  <si>
    <t xml:space="preserve">            JEFE DEL DEPARTAMENTO DE AUDITORIA Y CONTROL                                                                                                                                TESORERO MUNICIPAL</t>
  </si>
  <si>
    <t>EJERCICIO 2020</t>
  </si>
  <si>
    <t>SOLICITUD EN ESPERA</t>
  </si>
  <si>
    <t>DESAPARECE EL SEGURO POPULAR EN EL AÑO 2020.</t>
  </si>
  <si>
    <t xml:space="preserve">SE DA INICIO AL PROGRAMA DE ENTORNO Y COMUNIDADES SALUDABLES EN LAS ESCUELAS </t>
  </si>
  <si>
    <r>
      <t xml:space="preserve">AREA: </t>
    </r>
    <r>
      <rPr>
        <b/>
        <sz val="11"/>
        <color theme="1"/>
        <rFont val="Calibri"/>
        <family val="2"/>
        <scheme val="minor"/>
      </rPr>
      <t>INSTITUTO MUNICIPAL DE LAS MUJERES</t>
    </r>
  </si>
  <si>
    <t>CONFORMAR COMITES EN LA CABECERA MUNICIPAL Y EN SINDICATURAS</t>
  </si>
  <si>
    <t>CONFERENCIAS EN EL MUNICIPIO SOBRE EQUIDAD Y GENERO</t>
  </si>
  <si>
    <t>ESTABLECER CONVENIO DE COLABORACIÓN CON ICATSIN</t>
  </si>
  <si>
    <t>GESTIONAR CREDITOS PARA MUJERES Y QUE PUEDAN DESARROLLAR PROYECTOS PRODUCTIVOS</t>
  </si>
  <si>
    <t>TRABAJAR EN COORDINACIÓN CON LAS DIFERENTES DEPENDENCIAS DE ORGANOS DE GOBIERNO</t>
  </si>
  <si>
    <t>SE ASESORARAN ACCESORIAS JURIDICAS</t>
  </si>
  <si>
    <t>SE ASESORARAN ACCESORIAS PSICOLOGICAS</t>
  </si>
  <si>
    <t>CONFERENCIAS DE DIFERENTE PROBLEMATICAS</t>
  </si>
  <si>
    <t>ESTABLECER UN BUZON DE DENUNCIAS EN SINDICATURAS Y EN LA CABECERA MUNICIPAL</t>
  </si>
  <si>
    <t>ESTABLECER UN DIA NARANJA EN CADA MES</t>
  </si>
  <si>
    <t>JEFE DEL DEPARTAMENTO DE AUDITORIA Y CONTROL</t>
  </si>
  <si>
    <t>DIRECTORA DEL INSTITUTO MUNICIPAL DE LAS MUJERES</t>
  </si>
  <si>
    <t xml:space="preserve">                                L.C.P. GUILLERMO MARTÍNEZ FÉLIX                                                                                                                                                   LIC. LILIANA ESCOBAR AYON</t>
  </si>
  <si>
    <t xml:space="preserve">          JEFE DEL DEPARTAMENTO DE AUDITORIA Y CONTROL                                                                                                                              SECRETARIO H. AYUNTAMIENTO</t>
  </si>
  <si>
    <t xml:space="preserve">               JEFE DEL DEPARTAMENTO DE AUDITORIA Y CONTROL                                                                                                               DIRECTORA DE DESARROLLO SOCIAL</t>
  </si>
  <si>
    <t xml:space="preserve">                 JEFE DEL DEPARTAMENTO DE AUDITORIA Y CONTROL                                                                                                       JEFE DEL DEPARTAMENTO DE COMUNICACIÓN SOCIAL                          </t>
  </si>
  <si>
    <t xml:space="preserve">                                L.C.P. GUILLERMO MARTÍNEZ FÉLIX                                                                                                                                    L.C.C. HAYSIBER ARTURO BOJORQUEZ HERNANDEZ</t>
  </si>
  <si>
    <t xml:space="preserve">                     JEFE DEL DEPARTAMENTO DE AUDITORIA Y CONTROL                                                                                                                      COORDINADOR DE PESCA</t>
  </si>
  <si>
    <t xml:space="preserve">                JEFE DEL DEPARTAMENTO DE AUDITORIA Y CONTROL                                                                                                                     COORDINADOR DE AGRICULTURA</t>
  </si>
  <si>
    <t xml:space="preserve">                 JEFE DEL DEPARTAMENTO DE AUDITORIA Y CONTROL                                                                                             DIRECTORA DEL INSTITUTO MUNICIPAL DEL DEPORTE</t>
  </si>
  <si>
    <t xml:space="preserve">                                L.C.P. GUILLERMO MARTÍNEZ FÉLIX                                                                                                                                LIC. ROCELIA BELEM CASTRO CARRASCO</t>
  </si>
  <si>
    <t xml:space="preserve">                                      JEFE DEL DEPARTAMENTO DE AUDITORIA Y CONTROL                                                                         DIRECTOR DEL INSTITUTO MUNICIPAL DE LA JUVENTUD</t>
  </si>
  <si>
    <t xml:space="preserve">                                         JEFE DEL DEPARTAMENTO DE AUDITORIA Y CONTROL                                                                                                 COORDINADOR DE SALUD</t>
  </si>
  <si>
    <t xml:space="preserve">                                         JEFE DEL DEPARTAMENTO DE AUDITORIA Y CONTROL                                                                                               COORDINADOR DE EDUCACIÓN</t>
  </si>
  <si>
    <t xml:space="preserve">                 JEFE DEL DEPARTAMENTO DE AUDITORIA Y CONTROL                                                                                                       JEFA DEL DEPARTAMENTO DE TURISMO</t>
  </si>
  <si>
    <t xml:space="preserve">                JEFE DEL DEPARTAMENTO DE AUDITORIA Y CONTROL                                                                                                DIRECTOR DEL INSTITUTO MUNICIPAL DE CULTURA</t>
  </si>
  <si>
    <t xml:space="preserve">                     JEFE DEL DEPARTAMENTO DE AUDITORIA Y CONTROL                                                                                           DIRECTOR DESARROLLO INTEGRAL DE LA FAMILIA</t>
  </si>
  <si>
    <t xml:space="preserve">                 JEFE DEL DEPARTAMENTO DE AUDITORIA Y CONTROL                                                                                                DIRECTORA DEL INSTITUTO MUNICIPAL DE LAS MUJERES</t>
  </si>
  <si>
    <t xml:space="preserve">                   JEFE DEL DEPARTAMENTO DE AUDITORIA Y CONTROL                                                                                                                      COORDINADOR DE COMERCIO</t>
  </si>
  <si>
    <t xml:space="preserve">                    JEFE DEL DEPARTAMENTO DE AUDITORIA Y CONTROL                                                                                             DIRECTOR DE SEGURIDAD PÚBLICA  Y TRANSITO MUNICIPAL</t>
  </si>
  <si>
    <t xml:space="preserve">                 JEFE DEL DEPARTAMENTO DE AUDITORIA Y CONTROL                                                                                                                     SECRETARIA EJECUTIVA DE SIPINA</t>
  </si>
  <si>
    <t xml:space="preserve">                                L.C.P. GUILLERMO MARTÍNEZ FÉLIX                                                                                                                                      ING. HECTOR GUADALUPE LOPEZ COTA</t>
  </si>
  <si>
    <t xml:space="preserve">                 JEFE DEL DEPARTAMENTO DE AUDITORIA Y CONTROL                                                                               DIRECTOR DEDESARROLLO URBANO OBRAS Y SERVICIOS PUBLICOS </t>
  </si>
  <si>
    <t xml:space="preserve">                 JEFE DEL DEPARTAMENTO DE AUDITORIA Y CONTROL                                                                                                                    GERENTE GENERAL DE JAPAME </t>
  </si>
  <si>
    <t xml:space="preserve">                                L.C.P. GUILLERMO MARTÍNEZ FÉLIX                                                                                                                                         LIC. JULIO CESAR RIOS FRANCO</t>
  </si>
  <si>
    <t>NO SE HAN REALIZADO TALLERES YA QUE LAS ESCUELAS ESTAN RECIBIENDO CLASES VIA VIRTUAL  A CONSECUENCIA DE LA PANDEMIA.</t>
  </si>
  <si>
    <t>28.69</t>
  </si>
  <si>
    <t>698.50</t>
  </si>
  <si>
    <t>AREA: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</si>
</sst>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_ ;\-#,##0\ "/>
    <numFmt numFmtId="166"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10"/>
      <color theme="1"/>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1" xfId="0" applyBorder="1"/>
    <xf numFmtId="0" fontId="0" fillId="0" borderId="1" xfId="0" applyBorder="1" applyAlignment="1">
      <alignment vertical="top"/>
    </xf>
    <xf numFmtId="9" fontId="0" fillId="0" borderId="1" xfId="0" applyNumberFormat="1" applyBorder="1"/>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vertical="top" wrapText="1"/>
    </xf>
    <xf numFmtId="9" fontId="0" fillId="0" borderId="1" xfId="0" applyNumberFormat="1"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9" fontId="0" fillId="0" borderId="1" xfId="0" applyNumberFormat="1" applyBorder="1" applyAlignment="1">
      <alignment vertical="top"/>
    </xf>
    <xf numFmtId="9" fontId="0" fillId="0" borderId="1" xfId="0" applyNumberFormat="1" applyBorder="1" applyAlignment="1">
      <alignment horizontal="center" vertical="top"/>
    </xf>
    <xf numFmtId="165" fontId="0" fillId="0" borderId="1" xfId="1" applyNumberFormat="1" applyFont="1" applyBorder="1"/>
    <xf numFmtId="0" fontId="2" fillId="0" borderId="0" xfId="0" applyFont="1"/>
    <xf numFmtId="0" fontId="0" fillId="2" borderId="1" xfId="0" applyFill="1" applyBorder="1" applyAlignment="1">
      <alignment horizontal="left"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0" borderId="0" xfId="0" applyAlignment="1">
      <alignment horizontal="center" vertical="top"/>
    </xf>
    <xf numFmtId="1" fontId="0" fillId="0" borderId="1" xfId="3" applyNumberFormat="1" applyFont="1" applyBorder="1" applyAlignment="1">
      <alignment horizontal="center" vertical="top"/>
    </xf>
    <xf numFmtId="1" fontId="0" fillId="0" borderId="1" xfId="0" applyNumberFormat="1" applyBorder="1" applyAlignment="1">
      <alignment horizontal="center" vertical="top"/>
    </xf>
    <xf numFmtId="9" fontId="0" fillId="0" borderId="1" xfId="3" applyFont="1" applyBorder="1" applyAlignment="1">
      <alignment horizontal="center" vertical="top"/>
    </xf>
    <xf numFmtId="0" fontId="0" fillId="3" borderId="1" xfId="0" applyFill="1" applyBorder="1" applyAlignment="1">
      <alignment horizontal="center" vertical="top"/>
    </xf>
    <xf numFmtId="166" fontId="0" fillId="0" borderId="1" xfId="0" applyNumberFormat="1" applyBorder="1" applyAlignment="1">
      <alignment horizontal="center" vertical="top"/>
    </xf>
    <xf numFmtId="1" fontId="0" fillId="0" borderId="1" xfId="2" applyNumberFormat="1" applyFont="1" applyBorder="1" applyAlignment="1">
      <alignment horizontal="center" vertical="top"/>
    </xf>
    <xf numFmtId="10" fontId="0" fillId="0" borderId="1" xfId="0" applyNumberFormat="1" applyBorder="1" applyAlignment="1">
      <alignment horizontal="center" vertical="top"/>
    </xf>
    <xf numFmtId="0" fontId="0" fillId="0" borderId="5" xfId="0" applyBorder="1" applyAlignment="1">
      <alignment horizontal="left" vertical="top" wrapText="1"/>
    </xf>
    <xf numFmtId="0" fontId="0" fillId="0" borderId="0" xfId="0" applyAlignment="1">
      <alignment vertical="top"/>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9" fontId="0" fillId="0" borderId="1" xfId="0" applyNumberForma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xf numFmtId="9" fontId="0" fillId="0" borderId="1" xfId="3" applyFont="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xf>
    <xf numFmtId="0" fontId="0" fillId="0" borderId="1" xfId="0" applyFont="1" applyBorder="1" applyAlignment="1">
      <alignment vertical="top" wrapText="1"/>
    </xf>
    <xf numFmtId="9" fontId="0" fillId="0" borderId="1" xfId="3" applyFont="1" applyBorder="1" applyAlignment="1">
      <alignment vertical="top"/>
    </xf>
    <xf numFmtId="0" fontId="0" fillId="0" borderId="1" xfId="0" applyBorder="1" applyAlignment="1">
      <alignment horizontal="left" vertical="top"/>
    </xf>
    <xf numFmtId="0" fontId="0" fillId="0" borderId="0" xfId="0"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cellXfs>
  <cellStyles count="4">
    <cellStyle name="Millares" xfId="1" builtinId="3"/>
    <cellStyle name="Moneda" xfId="2" builtinId="4"/>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1095375</xdr:colOff>
      <xdr:row>3</xdr:row>
      <xdr:rowOff>161924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1095375" cy="704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1095375</xdr:colOff>
      <xdr:row>4</xdr:row>
      <xdr:rowOff>9524</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095375" cy="7048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0</xdr:col>
      <xdr:colOff>1095375</xdr:colOff>
      <xdr:row>5</xdr:row>
      <xdr:rowOff>190499</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50"/>
          <a:ext cx="1095375" cy="7048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28576</xdr:rowOff>
    </xdr:from>
    <xdr:to>
      <xdr:col>0</xdr:col>
      <xdr:colOff>1095375</xdr:colOff>
      <xdr:row>5</xdr:row>
      <xdr:rowOff>28575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6"/>
          <a:ext cx="1095375" cy="58102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0</xdr:col>
      <xdr:colOff>1028701</xdr:colOff>
      <xdr:row>5</xdr:row>
      <xdr:rowOff>28575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
          <a:ext cx="1028700"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4"/>
  <sheetViews>
    <sheetView workbookViewId="0">
      <selection activeCell="D15" sqref="D15"/>
    </sheetView>
  </sheetViews>
  <sheetFormatPr baseColWidth="10" defaultRowHeight="15" x14ac:dyDescent="0.25"/>
  <cols>
    <col min="1" max="1" width="64.5703125" customWidth="1"/>
    <col min="2" max="2" width="7.85546875" customWidth="1"/>
    <col min="3" max="14" width="6.140625" customWidth="1"/>
    <col min="15" max="15" width="6.855468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166</v>
      </c>
      <c r="B5" t="s">
        <v>366</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1" t="s">
        <v>21</v>
      </c>
      <c r="B7" s="1">
        <v>41</v>
      </c>
      <c r="C7" s="1">
        <v>2</v>
      </c>
      <c r="D7" s="1">
        <v>3</v>
      </c>
      <c r="E7" s="1">
        <v>2</v>
      </c>
      <c r="F7" s="1">
        <v>2</v>
      </c>
      <c r="G7" s="1">
        <v>2</v>
      </c>
      <c r="H7" s="1">
        <v>2</v>
      </c>
      <c r="I7" s="1">
        <v>3</v>
      </c>
      <c r="J7" s="1">
        <v>2</v>
      </c>
      <c r="K7" s="1"/>
      <c r="L7" s="1"/>
      <c r="M7" s="1"/>
      <c r="N7" s="1"/>
      <c r="O7" s="3">
        <f>SUM(P7/B7*100%)</f>
        <v>0.43902439024390244</v>
      </c>
      <c r="P7" s="4">
        <f>SUM(C7:N7)</f>
        <v>18</v>
      </c>
    </row>
    <row r="8" spans="1:16" x14ac:dyDescent="0.25">
      <c r="A8" s="1" t="s">
        <v>18</v>
      </c>
      <c r="B8" s="1">
        <v>2</v>
      </c>
      <c r="C8" s="1">
        <v>0</v>
      </c>
      <c r="D8" s="1">
        <v>0</v>
      </c>
      <c r="E8" s="1">
        <v>0</v>
      </c>
      <c r="F8" s="1">
        <v>0</v>
      </c>
      <c r="G8" s="1">
        <v>0</v>
      </c>
      <c r="H8" s="1">
        <v>0</v>
      </c>
      <c r="I8" s="1">
        <v>0</v>
      </c>
      <c r="J8" s="1">
        <v>0</v>
      </c>
      <c r="K8" s="1"/>
      <c r="L8" s="1"/>
      <c r="M8" s="1"/>
      <c r="N8" s="1"/>
      <c r="O8" s="3">
        <f t="shared" ref="O8:O15" si="0">SUM(P8/B8*100%)</f>
        <v>0</v>
      </c>
      <c r="P8" s="4">
        <f t="shared" ref="P8:P15" si="1">SUM(C8:N8)</f>
        <v>0</v>
      </c>
    </row>
    <row r="9" spans="1:16" x14ac:dyDescent="0.25">
      <c r="A9" s="1" t="s">
        <v>19</v>
      </c>
      <c r="B9" s="1">
        <v>0</v>
      </c>
      <c r="C9" s="1">
        <v>0</v>
      </c>
      <c r="D9" s="1">
        <v>0</v>
      </c>
      <c r="E9" s="1">
        <v>0</v>
      </c>
      <c r="F9" s="1">
        <v>0</v>
      </c>
      <c r="G9" s="1">
        <v>0</v>
      </c>
      <c r="H9" s="1">
        <v>0</v>
      </c>
      <c r="I9" s="1">
        <v>0</v>
      </c>
      <c r="J9" s="1">
        <v>0</v>
      </c>
      <c r="K9" s="1"/>
      <c r="L9" s="1"/>
      <c r="M9" s="1"/>
      <c r="N9" s="1"/>
      <c r="O9" s="3">
        <v>0</v>
      </c>
      <c r="P9" s="4">
        <v>0</v>
      </c>
    </row>
    <row r="10" spans="1:16" x14ac:dyDescent="0.25">
      <c r="A10" s="1" t="s">
        <v>20</v>
      </c>
      <c r="B10" s="1">
        <v>4</v>
      </c>
      <c r="C10" s="1">
        <v>0</v>
      </c>
      <c r="D10" s="1">
        <v>1</v>
      </c>
      <c r="E10" s="1">
        <v>0</v>
      </c>
      <c r="F10" s="1">
        <v>1</v>
      </c>
      <c r="G10" s="1">
        <v>0</v>
      </c>
      <c r="H10" s="1">
        <v>0</v>
      </c>
      <c r="I10" s="1">
        <v>0</v>
      </c>
      <c r="J10" s="1">
        <v>0</v>
      </c>
      <c r="K10" s="1"/>
      <c r="L10" s="1"/>
      <c r="M10" s="1"/>
      <c r="N10" s="1"/>
      <c r="O10" s="3">
        <f t="shared" si="0"/>
        <v>0.5</v>
      </c>
      <c r="P10" s="4">
        <f t="shared" si="1"/>
        <v>2</v>
      </c>
    </row>
    <row r="11" spans="1:16" x14ac:dyDescent="0.25">
      <c r="A11" s="1" t="s">
        <v>22</v>
      </c>
      <c r="B11" s="1">
        <v>9</v>
      </c>
      <c r="C11" s="1">
        <v>0</v>
      </c>
      <c r="D11" s="1">
        <v>0</v>
      </c>
      <c r="E11" s="1">
        <v>0</v>
      </c>
      <c r="F11" s="1">
        <v>0</v>
      </c>
      <c r="G11" s="1">
        <v>0</v>
      </c>
      <c r="H11" s="1">
        <v>0</v>
      </c>
      <c r="I11" s="1">
        <v>3</v>
      </c>
      <c r="J11" s="1">
        <v>0</v>
      </c>
      <c r="K11" s="1"/>
      <c r="L11" s="1"/>
      <c r="M11" s="1"/>
      <c r="N11" s="1"/>
      <c r="O11" s="3">
        <f t="shared" si="0"/>
        <v>0.33333333333333331</v>
      </c>
      <c r="P11" s="4">
        <f t="shared" si="1"/>
        <v>3</v>
      </c>
    </row>
    <row r="12" spans="1:16" x14ac:dyDescent="0.25">
      <c r="A12" s="1" t="s">
        <v>23</v>
      </c>
      <c r="B12" s="1">
        <v>2</v>
      </c>
      <c r="C12" s="1">
        <v>0</v>
      </c>
      <c r="D12" s="1">
        <v>0</v>
      </c>
      <c r="E12" s="1">
        <v>1</v>
      </c>
      <c r="F12" s="1">
        <v>0</v>
      </c>
      <c r="G12" s="1">
        <v>0</v>
      </c>
      <c r="H12" s="1">
        <v>0</v>
      </c>
      <c r="I12" s="1">
        <v>0</v>
      </c>
      <c r="J12" s="1">
        <v>0</v>
      </c>
      <c r="K12" s="1"/>
      <c r="L12" s="1"/>
      <c r="M12" s="1"/>
      <c r="N12" s="1"/>
      <c r="O12" s="3">
        <f t="shared" si="0"/>
        <v>0.5</v>
      </c>
      <c r="P12" s="4">
        <f t="shared" si="1"/>
        <v>1</v>
      </c>
    </row>
    <row r="13" spans="1:16" ht="30" x14ac:dyDescent="0.25">
      <c r="A13" s="5" t="s">
        <v>24</v>
      </c>
      <c r="B13" s="2">
        <v>2</v>
      </c>
      <c r="C13" s="2">
        <v>1</v>
      </c>
      <c r="D13" s="2">
        <v>0</v>
      </c>
      <c r="E13" s="2">
        <v>0</v>
      </c>
      <c r="F13" s="2">
        <v>0</v>
      </c>
      <c r="G13" s="2">
        <v>0</v>
      </c>
      <c r="H13" s="2">
        <v>0</v>
      </c>
      <c r="I13" s="2">
        <v>0</v>
      </c>
      <c r="J13" s="2">
        <v>0</v>
      </c>
      <c r="K13" s="2"/>
      <c r="L13" s="2"/>
      <c r="M13" s="2"/>
      <c r="N13" s="2"/>
      <c r="O13" s="10">
        <f t="shared" si="0"/>
        <v>0.5</v>
      </c>
      <c r="P13" s="9">
        <f t="shared" si="1"/>
        <v>1</v>
      </c>
    </row>
    <row r="14" spans="1:16" x14ac:dyDescent="0.25">
      <c r="A14" s="1" t="s">
        <v>146</v>
      </c>
      <c r="B14" s="1">
        <v>14</v>
      </c>
      <c r="C14" s="1">
        <v>1</v>
      </c>
      <c r="D14" s="1">
        <v>1</v>
      </c>
      <c r="E14" s="1">
        <v>0</v>
      </c>
      <c r="F14" s="1">
        <v>0</v>
      </c>
      <c r="G14" s="1">
        <v>0</v>
      </c>
      <c r="H14" s="1">
        <v>0</v>
      </c>
      <c r="I14" s="1">
        <v>0</v>
      </c>
      <c r="J14" s="1">
        <v>0</v>
      </c>
      <c r="K14" s="1"/>
      <c r="L14" s="1"/>
      <c r="M14" s="1"/>
      <c r="N14" s="1"/>
      <c r="O14" s="3">
        <f t="shared" si="0"/>
        <v>0.14285714285714285</v>
      </c>
      <c r="P14" s="4">
        <f t="shared" si="1"/>
        <v>2</v>
      </c>
    </row>
    <row r="15" spans="1:16" ht="30" x14ac:dyDescent="0.25">
      <c r="A15" s="6" t="s">
        <v>25</v>
      </c>
      <c r="B15" s="2">
        <v>4</v>
      </c>
      <c r="C15" s="2">
        <v>0</v>
      </c>
      <c r="D15" s="2">
        <v>1</v>
      </c>
      <c r="E15" s="2">
        <v>1</v>
      </c>
      <c r="F15" s="2">
        <v>0</v>
      </c>
      <c r="G15" s="2">
        <v>0</v>
      </c>
      <c r="H15" s="2">
        <v>0</v>
      </c>
      <c r="I15" s="2">
        <v>0</v>
      </c>
      <c r="J15" s="2">
        <v>0</v>
      </c>
      <c r="K15" s="2"/>
      <c r="L15" s="2"/>
      <c r="M15" s="2"/>
      <c r="N15" s="2"/>
      <c r="O15" s="10">
        <f t="shared" si="0"/>
        <v>0.5</v>
      </c>
      <c r="P15" s="9">
        <f t="shared" si="1"/>
        <v>2</v>
      </c>
    </row>
    <row r="19" spans="1:1" x14ac:dyDescent="0.25">
      <c r="A19" t="s">
        <v>147</v>
      </c>
    </row>
    <row r="20" spans="1:1" x14ac:dyDescent="0.25">
      <c r="A20" t="s">
        <v>384</v>
      </c>
    </row>
    <row r="24" spans="1:1" x14ac:dyDescent="0.25">
      <c r="A24" t="s">
        <v>148</v>
      </c>
    </row>
  </sheetData>
  <mergeCells count="2">
    <mergeCell ref="A3:P3"/>
    <mergeCell ref="A2:P2"/>
  </mergeCells>
  <pageMargins left="0.7" right="0.7" top="0.75" bottom="0.75" header="0.3" footer="0.3"/>
  <pageSetup paperSize="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P20"/>
  <sheetViews>
    <sheetView workbookViewId="0">
      <selection activeCell="A16" sqref="A16"/>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177</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70</v>
      </c>
      <c r="B7" s="1">
        <v>78</v>
      </c>
      <c r="C7" s="1">
        <v>1</v>
      </c>
      <c r="D7" s="1">
        <v>6</v>
      </c>
      <c r="E7" s="1">
        <v>4</v>
      </c>
      <c r="F7" s="1">
        <v>2</v>
      </c>
      <c r="G7" s="1">
        <v>7</v>
      </c>
      <c r="H7" s="1">
        <v>2</v>
      </c>
      <c r="I7" s="1">
        <v>3</v>
      </c>
      <c r="J7" s="1">
        <v>0</v>
      </c>
      <c r="K7" s="1"/>
      <c r="L7" s="1"/>
      <c r="M7" s="1"/>
      <c r="N7" s="1"/>
      <c r="O7" s="3">
        <f>SUM(P7/B7*100%)</f>
        <v>0.32051282051282054</v>
      </c>
      <c r="P7" s="4">
        <f>SUM(C7:N7)</f>
        <v>25</v>
      </c>
    </row>
    <row r="8" spans="1:16" ht="33" customHeight="1" x14ac:dyDescent="0.25">
      <c r="A8" s="6" t="s">
        <v>71</v>
      </c>
      <c r="B8" s="6">
        <v>18</v>
      </c>
      <c r="C8" s="6">
        <v>0</v>
      </c>
      <c r="D8" s="6">
        <v>0</v>
      </c>
      <c r="E8" s="6">
        <v>0</v>
      </c>
      <c r="F8" s="6">
        <v>0</v>
      </c>
      <c r="G8" s="6">
        <v>1</v>
      </c>
      <c r="H8" s="6">
        <v>1</v>
      </c>
      <c r="I8" s="6">
        <v>0</v>
      </c>
      <c r="J8" s="6">
        <v>0</v>
      </c>
      <c r="K8" s="6"/>
      <c r="L8" s="6"/>
      <c r="M8" s="6"/>
      <c r="N8" s="6"/>
      <c r="O8" s="10">
        <f t="shared" ref="O8:O13" si="0">SUM(P8/B8*100%)</f>
        <v>0.1111111111111111</v>
      </c>
      <c r="P8" s="9">
        <f t="shared" ref="P8:P13" si="1">SUM(C8:N8)</f>
        <v>2</v>
      </c>
    </row>
    <row r="9" spans="1:16" ht="30" x14ac:dyDescent="0.25">
      <c r="A9" s="6" t="s">
        <v>72</v>
      </c>
      <c r="B9" s="2">
        <v>11</v>
      </c>
      <c r="C9" s="2">
        <v>0</v>
      </c>
      <c r="D9" s="2">
        <v>0</v>
      </c>
      <c r="E9" s="2">
        <v>0</v>
      </c>
      <c r="F9" s="2">
        <v>0</v>
      </c>
      <c r="G9" s="2">
        <v>0</v>
      </c>
      <c r="H9" s="2">
        <v>0</v>
      </c>
      <c r="I9" s="2">
        <v>0</v>
      </c>
      <c r="J9" s="2">
        <v>0</v>
      </c>
      <c r="K9" s="2"/>
      <c r="L9" s="2"/>
      <c r="M9" s="2"/>
      <c r="N9" s="2"/>
      <c r="O9" s="10">
        <f t="shared" si="0"/>
        <v>0</v>
      </c>
      <c r="P9" s="9">
        <f t="shared" si="1"/>
        <v>0</v>
      </c>
    </row>
    <row r="10" spans="1:16" ht="30" x14ac:dyDescent="0.25">
      <c r="A10" s="6" t="s">
        <v>73</v>
      </c>
      <c r="B10" s="2">
        <v>2</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74</v>
      </c>
      <c r="B11" s="1">
        <v>23</v>
      </c>
      <c r="C11" s="1">
        <v>1</v>
      </c>
      <c r="D11" s="1">
        <v>5</v>
      </c>
      <c r="E11" s="1">
        <v>0</v>
      </c>
      <c r="F11" s="1">
        <v>0</v>
      </c>
      <c r="G11" s="1">
        <v>0</v>
      </c>
      <c r="H11" s="1">
        <v>0</v>
      </c>
      <c r="I11" s="1">
        <v>0</v>
      </c>
      <c r="J11" s="1">
        <v>0</v>
      </c>
      <c r="K11" s="1"/>
      <c r="L11" s="1"/>
      <c r="M11" s="1"/>
      <c r="N11" s="1"/>
      <c r="O11" s="3">
        <f t="shared" si="0"/>
        <v>0.2608695652173913</v>
      </c>
      <c r="P11" s="4">
        <f t="shared" si="1"/>
        <v>6</v>
      </c>
    </row>
    <row r="12" spans="1:16" x14ac:dyDescent="0.25">
      <c r="A12" s="6" t="s">
        <v>75</v>
      </c>
      <c r="B12" s="1">
        <v>100</v>
      </c>
      <c r="C12" s="1">
        <v>0</v>
      </c>
      <c r="D12" s="1">
        <v>0</v>
      </c>
      <c r="E12" s="1">
        <v>0</v>
      </c>
      <c r="F12" s="1">
        <v>0</v>
      </c>
      <c r="G12" s="1">
        <v>0</v>
      </c>
      <c r="H12" s="1">
        <v>0</v>
      </c>
      <c r="I12" s="1">
        <v>0</v>
      </c>
      <c r="J12" s="1">
        <v>0</v>
      </c>
      <c r="K12" s="1"/>
      <c r="L12" s="1"/>
      <c r="M12" s="1"/>
      <c r="N12" s="1"/>
      <c r="O12" s="3">
        <f t="shared" si="0"/>
        <v>0</v>
      </c>
      <c r="P12" s="4">
        <f t="shared" si="1"/>
        <v>0</v>
      </c>
    </row>
    <row r="13" spans="1:16" ht="30" x14ac:dyDescent="0.25">
      <c r="A13" s="5" t="s">
        <v>76</v>
      </c>
      <c r="B13" s="2">
        <v>2</v>
      </c>
      <c r="C13" s="2">
        <v>0</v>
      </c>
      <c r="D13" s="2">
        <v>0</v>
      </c>
      <c r="E13" s="2">
        <v>0</v>
      </c>
      <c r="F13" s="2">
        <v>0</v>
      </c>
      <c r="G13" s="2">
        <v>1</v>
      </c>
      <c r="H13" s="2">
        <v>0</v>
      </c>
      <c r="I13" s="2">
        <v>0</v>
      </c>
      <c r="J13" s="2">
        <v>0</v>
      </c>
      <c r="K13" s="2"/>
      <c r="L13" s="2"/>
      <c r="M13" s="2"/>
      <c r="N13" s="2"/>
      <c r="O13" s="10">
        <f t="shared" si="0"/>
        <v>0.5</v>
      </c>
      <c r="P13" s="9">
        <f t="shared" si="1"/>
        <v>1</v>
      </c>
    </row>
    <row r="15" spans="1:16" x14ac:dyDescent="0.25">
      <c r="A15" t="s">
        <v>147</v>
      </c>
    </row>
    <row r="16" spans="1:16" x14ac:dyDescent="0.25">
      <c r="A16" t="s">
        <v>394</v>
      </c>
    </row>
    <row r="20" spans="1:1" x14ac:dyDescent="0.25">
      <c r="A20" t="s">
        <v>154</v>
      </c>
    </row>
  </sheetData>
  <mergeCells count="2">
    <mergeCell ref="A2:P2"/>
    <mergeCell ref="A3:P3"/>
  </mergeCells>
  <pageMargins left="0.7" right="0.7"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P24"/>
  <sheetViews>
    <sheetView workbookViewId="0">
      <selection activeCell="A20" sqref="A20"/>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178</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77</v>
      </c>
      <c r="B7" s="4">
        <v>4</v>
      </c>
      <c r="C7" s="1">
        <v>0</v>
      </c>
      <c r="D7" s="1">
        <v>0</v>
      </c>
      <c r="E7" s="1">
        <v>0</v>
      </c>
      <c r="F7" s="1">
        <v>0</v>
      </c>
      <c r="G7" s="1">
        <v>0</v>
      </c>
      <c r="H7" s="1">
        <v>0</v>
      </c>
      <c r="I7" s="1">
        <v>0</v>
      </c>
      <c r="J7" s="1">
        <v>0</v>
      </c>
      <c r="K7" s="1">
        <v>0</v>
      </c>
      <c r="L7" s="1">
        <v>0</v>
      </c>
      <c r="M7" s="1">
        <v>0</v>
      </c>
      <c r="N7" s="1">
        <v>0</v>
      </c>
      <c r="O7" s="3">
        <f>SUM(P7/B7*100%)</f>
        <v>0</v>
      </c>
      <c r="P7" s="4">
        <f>SUM(C7:N7)</f>
        <v>0</v>
      </c>
    </row>
    <row r="8" spans="1:16" ht="18.75" customHeight="1" x14ac:dyDescent="0.25">
      <c r="A8" s="6" t="s">
        <v>78</v>
      </c>
      <c r="B8" s="8">
        <v>7500</v>
      </c>
      <c r="C8" s="6">
        <v>0</v>
      </c>
      <c r="D8" s="6">
        <v>0</v>
      </c>
      <c r="E8" s="6">
        <v>0</v>
      </c>
      <c r="F8" s="6">
        <v>0</v>
      </c>
      <c r="G8" s="6">
        <v>0</v>
      </c>
      <c r="H8" s="6">
        <v>0</v>
      </c>
      <c r="I8" s="6">
        <v>0</v>
      </c>
      <c r="J8" s="6">
        <v>0</v>
      </c>
      <c r="K8" s="6">
        <v>0</v>
      </c>
      <c r="L8" s="6">
        <v>0</v>
      </c>
      <c r="M8" s="6">
        <v>0</v>
      </c>
      <c r="N8" s="6">
        <v>0</v>
      </c>
      <c r="O8" s="3">
        <f t="shared" ref="O8:O17" si="0">SUM(P8/B8*100%)</f>
        <v>0</v>
      </c>
      <c r="P8" s="4">
        <f t="shared" ref="P8:P17" si="1">SUM(C8:N8)</f>
        <v>0</v>
      </c>
    </row>
    <row r="9" spans="1:16" x14ac:dyDescent="0.25">
      <c r="A9" s="6" t="s">
        <v>79</v>
      </c>
      <c r="B9" s="4">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t="s">
        <v>80</v>
      </c>
      <c r="B10" s="4">
        <v>1000</v>
      </c>
      <c r="C10" s="1">
        <v>0</v>
      </c>
      <c r="D10" s="1">
        <v>0</v>
      </c>
      <c r="E10" s="1">
        <v>0</v>
      </c>
      <c r="F10" s="1">
        <v>75</v>
      </c>
      <c r="G10" s="1">
        <v>55</v>
      </c>
      <c r="H10" s="1">
        <v>80</v>
      </c>
      <c r="I10" s="1">
        <v>120</v>
      </c>
      <c r="J10" s="1">
        <v>50</v>
      </c>
      <c r="K10" s="1">
        <v>60</v>
      </c>
      <c r="L10" s="1">
        <v>120</v>
      </c>
      <c r="M10" s="1">
        <v>100</v>
      </c>
      <c r="N10" s="1">
        <v>110</v>
      </c>
      <c r="O10" s="3">
        <f t="shared" si="0"/>
        <v>0.77</v>
      </c>
      <c r="P10" s="4">
        <f t="shared" si="1"/>
        <v>770</v>
      </c>
    </row>
    <row r="11" spans="1:16" x14ac:dyDescent="0.25">
      <c r="A11" s="6" t="s">
        <v>81</v>
      </c>
      <c r="B11" s="4">
        <v>18</v>
      </c>
      <c r="C11" s="1">
        <v>0</v>
      </c>
      <c r="D11" s="1">
        <v>1</v>
      </c>
      <c r="E11" s="1">
        <v>0</v>
      </c>
      <c r="F11" s="1">
        <v>1</v>
      </c>
      <c r="G11" s="1">
        <v>0</v>
      </c>
      <c r="H11" s="1">
        <v>2</v>
      </c>
      <c r="I11" s="1">
        <v>0</v>
      </c>
      <c r="J11" s="1">
        <v>0</v>
      </c>
      <c r="K11" s="1">
        <v>0</v>
      </c>
      <c r="L11" s="1">
        <v>0</v>
      </c>
      <c r="M11" s="1">
        <v>0</v>
      </c>
      <c r="N11" s="1">
        <v>0</v>
      </c>
      <c r="O11" s="3">
        <f t="shared" si="0"/>
        <v>0.22222222222222221</v>
      </c>
      <c r="P11" s="4">
        <f t="shared" si="1"/>
        <v>4</v>
      </c>
    </row>
    <row r="12" spans="1:16" x14ac:dyDescent="0.25">
      <c r="A12" s="6" t="s">
        <v>82</v>
      </c>
      <c r="B12" s="4">
        <v>1</v>
      </c>
      <c r="C12" s="1">
        <v>0</v>
      </c>
      <c r="D12" s="1">
        <v>0</v>
      </c>
      <c r="E12" s="1">
        <v>0</v>
      </c>
      <c r="F12" s="1">
        <v>0</v>
      </c>
      <c r="G12" s="1">
        <v>0</v>
      </c>
      <c r="H12" s="1">
        <v>0</v>
      </c>
      <c r="I12" s="1">
        <v>0</v>
      </c>
      <c r="J12" s="1">
        <v>0</v>
      </c>
      <c r="K12" s="1">
        <v>0</v>
      </c>
      <c r="L12" s="1">
        <v>0</v>
      </c>
      <c r="M12" s="1">
        <v>0</v>
      </c>
      <c r="N12" s="1">
        <v>0</v>
      </c>
      <c r="O12" s="3">
        <f t="shared" si="0"/>
        <v>0</v>
      </c>
      <c r="P12" s="4">
        <f t="shared" si="1"/>
        <v>0</v>
      </c>
    </row>
    <row r="13" spans="1:16" ht="30" x14ac:dyDescent="0.25">
      <c r="A13" s="5" t="s">
        <v>83</v>
      </c>
      <c r="B13" s="4">
        <v>1</v>
      </c>
      <c r="C13" s="1">
        <v>0</v>
      </c>
      <c r="D13" s="1">
        <v>0</v>
      </c>
      <c r="E13" s="1">
        <v>0</v>
      </c>
      <c r="F13" s="1">
        <v>0</v>
      </c>
      <c r="G13" s="1">
        <v>0</v>
      </c>
      <c r="H13" s="1">
        <v>0</v>
      </c>
      <c r="I13" s="1">
        <v>0</v>
      </c>
      <c r="J13" s="1">
        <v>0</v>
      </c>
      <c r="K13" s="1">
        <v>0</v>
      </c>
      <c r="L13" s="1">
        <v>0</v>
      </c>
      <c r="M13" s="1">
        <v>0</v>
      </c>
      <c r="N13" s="1">
        <v>0</v>
      </c>
      <c r="O13" s="3">
        <f t="shared" si="0"/>
        <v>0</v>
      </c>
      <c r="P13" s="4">
        <f t="shared" si="1"/>
        <v>0</v>
      </c>
    </row>
    <row r="14" spans="1:16" x14ac:dyDescent="0.25">
      <c r="A14" s="6" t="s">
        <v>84</v>
      </c>
      <c r="B14" s="9">
        <v>36</v>
      </c>
      <c r="C14" s="2">
        <v>0</v>
      </c>
      <c r="D14" s="2">
        <v>1</v>
      </c>
      <c r="E14" s="2">
        <v>1</v>
      </c>
      <c r="F14" s="2">
        <v>1</v>
      </c>
      <c r="G14" s="2">
        <v>1</v>
      </c>
      <c r="H14" s="2">
        <v>1</v>
      </c>
      <c r="I14" s="2">
        <v>0</v>
      </c>
      <c r="J14" s="2">
        <v>1</v>
      </c>
      <c r="K14" s="2">
        <v>1</v>
      </c>
      <c r="L14" s="2">
        <v>1</v>
      </c>
      <c r="M14" s="2">
        <v>0</v>
      </c>
      <c r="N14" s="2">
        <v>0</v>
      </c>
      <c r="O14" s="3">
        <f t="shared" si="0"/>
        <v>0.22222222222222221</v>
      </c>
      <c r="P14" s="4">
        <f t="shared" si="1"/>
        <v>8</v>
      </c>
    </row>
    <row r="15" spans="1:16" x14ac:dyDescent="0.25">
      <c r="A15" s="6" t="s">
        <v>85</v>
      </c>
      <c r="B15" s="4">
        <v>1</v>
      </c>
      <c r="C15" s="1">
        <v>0</v>
      </c>
      <c r="D15" s="1">
        <v>0</v>
      </c>
      <c r="E15" s="1">
        <v>0</v>
      </c>
      <c r="F15" s="1">
        <v>0</v>
      </c>
      <c r="G15" s="1">
        <v>0</v>
      </c>
      <c r="H15" s="1">
        <v>0</v>
      </c>
      <c r="I15" s="1">
        <v>0</v>
      </c>
      <c r="J15" s="1">
        <v>0</v>
      </c>
      <c r="K15" s="1">
        <v>0</v>
      </c>
      <c r="L15" s="1">
        <v>0</v>
      </c>
      <c r="M15" s="1">
        <v>0</v>
      </c>
      <c r="N15" s="1">
        <v>1</v>
      </c>
      <c r="O15" s="3">
        <f t="shared" si="0"/>
        <v>1</v>
      </c>
      <c r="P15" s="4">
        <f t="shared" si="1"/>
        <v>1</v>
      </c>
    </row>
    <row r="16" spans="1:16" ht="30" x14ac:dyDescent="0.25">
      <c r="A16" s="6" t="s">
        <v>86</v>
      </c>
      <c r="B16" s="4">
        <v>1</v>
      </c>
      <c r="C16" s="1">
        <v>0</v>
      </c>
      <c r="D16" s="1">
        <v>0</v>
      </c>
      <c r="E16" s="1">
        <v>0</v>
      </c>
      <c r="F16" s="1">
        <v>0</v>
      </c>
      <c r="G16" s="1">
        <v>0</v>
      </c>
      <c r="H16" s="1">
        <v>0</v>
      </c>
      <c r="I16" s="1">
        <v>0</v>
      </c>
      <c r="J16" s="1">
        <v>0</v>
      </c>
      <c r="K16" s="1">
        <v>0</v>
      </c>
      <c r="L16" s="1">
        <v>0</v>
      </c>
      <c r="M16" s="1">
        <v>0</v>
      </c>
      <c r="N16" s="1">
        <v>0</v>
      </c>
      <c r="O16" s="3">
        <f t="shared" si="0"/>
        <v>0</v>
      </c>
      <c r="P16" s="4">
        <f t="shared" si="1"/>
        <v>0</v>
      </c>
    </row>
    <row r="17" spans="1:16" x14ac:dyDescent="0.25">
      <c r="A17" s="1" t="s">
        <v>87</v>
      </c>
      <c r="B17" s="4">
        <v>30</v>
      </c>
      <c r="C17" s="1">
        <v>1</v>
      </c>
      <c r="D17" s="1">
        <v>1</v>
      </c>
      <c r="E17" s="1">
        <v>0</v>
      </c>
      <c r="F17" s="1">
        <v>1</v>
      </c>
      <c r="G17" s="1">
        <v>1</v>
      </c>
      <c r="H17" s="1">
        <v>1</v>
      </c>
      <c r="I17" s="1">
        <v>0</v>
      </c>
      <c r="J17" s="1">
        <v>3</v>
      </c>
      <c r="K17" s="1">
        <v>2</v>
      </c>
      <c r="L17" s="1">
        <v>1</v>
      </c>
      <c r="M17" s="1">
        <v>1</v>
      </c>
      <c r="N17" s="1">
        <v>0</v>
      </c>
      <c r="O17" s="3">
        <f t="shared" si="0"/>
        <v>0.4</v>
      </c>
      <c r="P17" s="4">
        <f t="shared" si="1"/>
        <v>12</v>
      </c>
    </row>
    <row r="19" spans="1:16" x14ac:dyDescent="0.25">
      <c r="A19" t="s">
        <v>147</v>
      </c>
    </row>
    <row r="20" spans="1:16" x14ac:dyDescent="0.25">
      <c r="A20" t="s">
        <v>395</v>
      </c>
    </row>
    <row r="24" spans="1:16" x14ac:dyDescent="0.25">
      <c r="A24" t="s">
        <v>155</v>
      </c>
    </row>
  </sheetData>
  <mergeCells count="2">
    <mergeCell ref="A2:P2"/>
    <mergeCell ref="A3:P3"/>
  </mergeCells>
  <pageMargins left="0.7" right="0.7"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P22"/>
  <sheetViews>
    <sheetView workbookViewId="0">
      <selection activeCell="A18" sqref="A18"/>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179</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88</v>
      </c>
      <c r="B7" s="9">
        <v>150</v>
      </c>
      <c r="C7" s="2">
        <v>0</v>
      </c>
      <c r="D7" s="2">
        <v>0</v>
      </c>
      <c r="E7" s="2">
        <v>0</v>
      </c>
      <c r="F7" s="2">
        <v>0</v>
      </c>
      <c r="G7" s="2">
        <v>0</v>
      </c>
      <c r="H7" s="2">
        <v>0</v>
      </c>
      <c r="I7" s="2">
        <v>0</v>
      </c>
      <c r="J7" s="2">
        <v>0</v>
      </c>
      <c r="K7" s="2"/>
      <c r="L7" s="2"/>
      <c r="M7" s="2"/>
      <c r="N7" s="2"/>
      <c r="O7" s="10">
        <f>SUM(P7/B7*100%)</f>
        <v>0</v>
      </c>
      <c r="P7" s="9">
        <f>SUM(C7:N7)</f>
        <v>0</v>
      </c>
    </row>
    <row r="8" spans="1:16" ht="42.75" customHeight="1" x14ac:dyDescent="0.25">
      <c r="A8" s="6" t="s">
        <v>89</v>
      </c>
      <c r="B8" s="8">
        <v>52</v>
      </c>
      <c r="C8" s="6">
        <v>0</v>
      </c>
      <c r="D8" s="6">
        <v>0</v>
      </c>
      <c r="E8" s="6">
        <v>0</v>
      </c>
      <c r="F8" s="6">
        <v>0</v>
      </c>
      <c r="G8" s="6">
        <v>0</v>
      </c>
      <c r="H8" s="6">
        <v>0</v>
      </c>
      <c r="I8" s="6">
        <v>0</v>
      </c>
      <c r="J8" s="6">
        <v>0</v>
      </c>
      <c r="K8" s="6"/>
      <c r="L8" s="6"/>
      <c r="M8" s="6"/>
      <c r="N8" s="6"/>
      <c r="O8" s="10">
        <f t="shared" ref="O8:O14" si="0">SUM(P8/B8*100%)</f>
        <v>0</v>
      </c>
      <c r="P8" s="9">
        <f t="shared" ref="P8:P14" si="1">SUM(C8:N8)</f>
        <v>0</v>
      </c>
    </row>
    <row r="9" spans="1:16" ht="30" x14ac:dyDescent="0.25">
      <c r="A9" s="6" t="s">
        <v>90</v>
      </c>
      <c r="B9" s="9">
        <v>27</v>
      </c>
      <c r="C9" s="2">
        <v>0</v>
      </c>
      <c r="D9" s="2">
        <v>0</v>
      </c>
      <c r="E9" s="2">
        <v>0</v>
      </c>
      <c r="F9" s="2">
        <v>0</v>
      </c>
      <c r="G9" s="2">
        <v>0</v>
      </c>
      <c r="H9" s="2">
        <v>0</v>
      </c>
      <c r="I9" s="2">
        <v>0</v>
      </c>
      <c r="J9" s="2">
        <v>0</v>
      </c>
      <c r="K9" s="2"/>
      <c r="L9" s="2"/>
      <c r="M9" s="2"/>
      <c r="N9" s="2"/>
      <c r="O9" s="10">
        <f t="shared" si="0"/>
        <v>0</v>
      </c>
      <c r="P9" s="9">
        <f t="shared" si="1"/>
        <v>0</v>
      </c>
    </row>
    <row r="10" spans="1:16" ht="30" x14ac:dyDescent="0.25">
      <c r="A10" s="6" t="s">
        <v>91</v>
      </c>
      <c r="B10" s="9">
        <v>1</v>
      </c>
      <c r="C10" s="2">
        <v>2</v>
      </c>
      <c r="D10" s="2">
        <v>2</v>
      </c>
      <c r="E10" s="2">
        <v>1</v>
      </c>
      <c r="F10" s="2">
        <v>1</v>
      </c>
      <c r="G10" s="2">
        <v>1</v>
      </c>
      <c r="H10" s="2">
        <v>1</v>
      </c>
      <c r="I10" s="2">
        <v>2</v>
      </c>
      <c r="J10" s="2">
        <v>2</v>
      </c>
      <c r="K10" s="2"/>
      <c r="L10" s="2"/>
      <c r="M10" s="2"/>
      <c r="N10" s="2"/>
      <c r="O10" s="10">
        <v>1.2</v>
      </c>
      <c r="P10" s="9">
        <f t="shared" si="1"/>
        <v>12</v>
      </c>
    </row>
    <row r="11" spans="1:16" x14ac:dyDescent="0.25">
      <c r="A11" s="6" t="s">
        <v>92</v>
      </c>
      <c r="B11" s="4">
        <v>0</v>
      </c>
      <c r="C11" s="1">
        <v>0</v>
      </c>
      <c r="D11" s="1">
        <v>1</v>
      </c>
      <c r="E11" s="1">
        <v>0</v>
      </c>
      <c r="F11" s="1">
        <v>0</v>
      </c>
      <c r="G11" s="1">
        <v>0</v>
      </c>
      <c r="H11" s="1">
        <v>0</v>
      </c>
      <c r="I11" s="1">
        <v>1</v>
      </c>
      <c r="J11" s="1">
        <v>0</v>
      </c>
      <c r="K11" s="1"/>
      <c r="L11" s="1"/>
      <c r="M11" s="1"/>
      <c r="N11" s="1"/>
      <c r="O11" s="10">
        <v>1</v>
      </c>
      <c r="P11" s="9">
        <f t="shared" si="1"/>
        <v>2</v>
      </c>
    </row>
    <row r="12" spans="1:16" x14ac:dyDescent="0.25">
      <c r="A12" s="6" t="s">
        <v>93</v>
      </c>
      <c r="B12" s="4">
        <v>30</v>
      </c>
      <c r="C12" s="1">
        <v>0</v>
      </c>
      <c r="D12" s="1">
        <v>0</v>
      </c>
      <c r="E12" s="1">
        <v>0</v>
      </c>
      <c r="F12" s="1">
        <v>0</v>
      </c>
      <c r="G12" s="1">
        <v>0</v>
      </c>
      <c r="H12" s="1">
        <v>0</v>
      </c>
      <c r="I12" s="1">
        <v>0</v>
      </c>
      <c r="J12" s="1">
        <v>0</v>
      </c>
      <c r="K12" s="1"/>
      <c r="L12" s="1"/>
      <c r="M12" s="1"/>
      <c r="N12" s="1"/>
      <c r="O12" s="10">
        <f t="shared" si="0"/>
        <v>0</v>
      </c>
      <c r="P12" s="9">
        <f t="shared" si="1"/>
        <v>0</v>
      </c>
    </row>
    <row r="13" spans="1:16" ht="30" x14ac:dyDescent="0.25">
      <c r="A13" s="5" t="s">
        <v>94</v>
      </c>
      <c r="B13" s="9">
        <v>11</v>
      </c>
      <c r="C13" s="2">
        <v>0</v>
      </c>
      <c r="D13" s="2">
        <v>1</v>
      </c>
      <c r="E13" s="2">
        <v>0</v>
      </c>
      <c r="F13" s="2">
        <v>0</v>
      </c>
      <c r="G13" s="2">
        <v>0</v>
      </c>
      <c r="H13" s="2">
        <v>0</v>
      </c>
      <c r="I13" s="2">
        <v>0</v>
      </c>
      <c r="J13" s="2">
        <v>0</v>
      </c>
      <c r="K13" s="2"/>
      <c r="L13" s="2"/>
      <c r="M13" s="2"/>
      <c r="N13" s="2"/>
      <c r="O13" s="10">
        <f t="shared" si="0"/>
        <v>9.0909090909090912E-2</v>
      </c>
      <c r="P13" s="9">
        <f t="shared" si="1"/>
        <v>1</v>
      </c>
    </row>
    <row r="14" spans="1:16" x14ac:dyDescent="0.25">
      <c r="A14" s="6" t="s">
        <v>95</v>
      </c>
      <c r="B14" s="9">
        <v>10</v>
      </c>
      <c r="C14" s="2">
        <v>2</v>
      </c>
      <c r="D14" s="2">
        <v>1</v>
      </c>
      <c r="E14" s="2">
        <v>4</v>
      </c>
      <c r="F14" s="2">
        <v>0</v>
      </c>
      <c r="G14" s="2">
        <v>0</v>
      </c>
      <c r="H14" s="2">
        <v>0</v>
      </c>
      <c r="I14" s="2">
        <v>0</v>
      </c>
      <c r="J14" s="2">
        <v>1</v>
      </c>
      <c r="K14" s="2"/>
      <c r="L14" s="2"/>
      <c r="M14" s="2"/>
      <c r="N14" s="2"/>
      <c r="O14" s="10">
        <f t="shared" si="0"/>
        <v>0.8</v>
      </c>
      <c r="P14" s="9">
        <f t="shared" si="1"/>
        <v>8</v>
      </c>
    </row>
    <row r="15" spans="1:16" x14ac:dyDescent="0.25">
      <c r="A15" s="6"/>
      <c r="B15" s="4"/>
      <c r="C15" s="1"/>
      <c r="D15" s="1"/>
      <c r="E15" s="1"/>
      <c r="F15" s="1"/>
      <c r="G15" s="1"/>
      <c r="H15" s="1"/>
      <c r="I15" s="1"/>
      <c r="J15" s="1" t="s">
        <v>133</v>
      </c>
      <c r="K15" s="1"/>
      <c r="L15" s="1"/>
      <c r="M15" s="1"/>
      <c r="N15" s="1"/>
      <c r="O15" s="3"/>
      <c r="P15" s="4"/>
    </row>
    <row r="17" spans="1:1" x14ac:dyDescent="0.25">
      <c r="A17" t="s">
        <v>147</v>
      </c>
    </row>
    <row r="18" spans="1:1" x14ac:dyDescent="0.25">
      <c r="A18" t="s">
        <v>396</v>
      </c>
    </row>
    <row r="22" spans="1:1" x14ac:dyDescent="0.25">
      <c r="A22" t="s">
        <v>156</v>
      </c>
    </row>
  </sheetData>
  <mergeCells count="2">
    <mergeCell ref="A2:P2"/>
    <mergeCell ref="A3:P3"/>
  </mergeCells>
  <pageMargins left="0.7" right="0.7" top="0.75" bottom="0.75" header="0.3" footer="0.3"/>
  <pageSetup paperSize="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31"/>
  <sheetViews>
    <sheetView workbookViewId="0">
      <selection activeCell="A26" sqref="A26"/>
    </sheetView>
  </sheetViews>
  <sheetFormatPr baseColWidth="10" defaultRowHeight="15" x14ac:dyDescent="0.25"/>
  <cols>
    <col min="1" max="1" width="61.85546875" customWidth="1"/>
    <col min="2" max="2" width="7.85546875" customWidth="1"/>
    <col min="3" max="14" width="6.14062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4" spans="1:16" x14ac:dyDescent="0.25">
      <c r="A4" s="36"/>
      <c r="B4" s="36"/>
      <c r="C4" s="36"/>
      <c r="D4" s="36"/>
      <c r="E4" s="36"/>
      <c r="F4" s="36"/>
      <c r="G4" s="36"/>
      <c r="H4" s="36"/>
      <c r="I4" s="36"/>
      <c r="J4" s="36"/>
      <c r="K4" s="36"/>
      <c r="L4" s="36"/>
      <c r="M4" s="36"/>
      <c r="N4" s="36"/>
      <c r="O4" s="36"/>
      <c r="P4" s="36"/>
    </row>
    <row r="7" spans="1:16" x14ac:dyDescent="0.25">
      <c r="A7" t="s">
        <v>183</v>
      </c>
      <c r="F7" s="13">
        <v>2020</v>
      </c>
    </row>
    <row r="8" spans="1:16" ht="26.25" customHeight="1" x14ac:dyDescent="0.25">
      <c r="A8" s="2" t="s">
        <v>1</v>
      </c>
      <c r="B8" s="2" t="s">
        <v>2</v>
      </c>
      <c r="C8" s="2" t="s">
        <v>4</v>
      </c>
      <c r="D8" s="2" t="s">
        <v>3</v>
      </c>
      <c r="E8" s="2" t="s">
        <v>5</v>
      </c>
      <c r="F8" s="2" t="s">
        <v>6</v>
      </c>
      <c r="G8" s="2" t="s">
        <v>7</v>
      </c>
      <c r="H8" s="2" t="s">
        <v>8</v>
      </c>
      <c r="I8" s="2" t="s">
        <v>9</v>
      </c>
      <c r="J8" s="2" t="s">
        <v>10</v>
      </c>
      <c r="K8" s="2" t="s">
        <v>11</v>
      </c>
      <c r="L8" s="2" t="s">
        <v>12</v>
      </c>
      <c r="M8" s="2" t="s">
        <v>13</v>
      </c>
      <c r="N8" s="2" t="s">
        <v>14</v>
      </c>
      <c r="O8" s="2" t="s">
        <v>15</v>
      </c>
      <c r="P8" s="2" t="s">
        <v>16</v>
      </c>
    </row>
    <row r="9" spans="1:16" ht="30" x14ac:dyDescent="0.25">
      <c r="A9" s="6" t="s">
        <v>96</v>
      </c>
      <c r="B9" s="9">
        <v>245</v>
      </c>
      <c r="C9" s="2">
        <v>0</v>
      </c>
      <c r="D9" s="2">
        <v>0</v>
      </c>
      <c r="E9" s="2">
        <v>0</v>
      </c>
      <c r="F9" s="2">
        <v>0</v>
      </c>
      <c r="G9" s="2">
        <v>0</v>
      </c>
      <c r="H9" s="2">
        <v>0</v>
      </c>
      <c r="I9" s="2">
        <v>0</v>
      </c>
      <c r="J9" s="2">
        <v>0</v>
      </c>
      <c r="K9" s="2"/>
      <c r="L9" s="2"/>
      <c r="M9" s="2"/>
      <c r="N9" s="2"/>
      <c r="O9" s="10">
        <f>SUM(P9/B9*100%)</f>
        <v>0</v>
      </c>
      <c r="P9" s="9">
        <f>SUM(C9:N9)</f>
        <v>0</v>
      </c>
    </row>
    <row r="10" spans="1:16" ht="27.75" customHeight="1" x14ac:dyDescent="0.25">
      <c r="A10" s="6" t="s">
        <v>97</v>
      </c>
      <c r="B10" s="8">
        <v>58</v>
      </c>
      <c r="C10" s="6">
        <v>23</v>
      </c>
      <c r="D10" s="6">
        <v>99</v>
      </c>
      <c r="E10" s="6">
        <v>35</v>
      </c>
      <c r="F10" s="6">
        <v>0</v>
      </c>
      <c r="G10" s="6">
        <v>6</v>
      </c>
      <c r="H10" s="6">
        <v>23</v>
      </c>
      <c r="I10" s="6">
        <v>12</v>
      </c>
      <c r="J10" s="6">
        <v>18</v>
      </c>
      <c r="K10" s="6"/>
      <c r="L10" s="6"/>
      <c r="M10" s="6"/>
      <c r="N10" s="6"/>
      <c r="O10" s="10">
        <f t="shared" ref="O10:O24" si="0">SUM(P10/B10*100%)</f>
        <v>3.7241379310344827</v>
      </c>
      <c r="P10" s="9">
        <f>SUM(C10:N10)</f>
        <v>216</v>
      </c>
    </row>
    <row r="11" spans="1:16" ht="30" x14ac:dyDescent="0.25">
      <c r="A11" s="6" t="s">
        <v>98</v>
      </c>
      <c r="B11" s="9">
        <v>60</v>
      </c>
      <c r="C11" s="2">
        <v>0</v>
      </c>
      <c r="D11" s="2">
        <v>0</v>
      </c>
      <c r="E11" s="2">
        <v>20</v>
      </c>
      <c r="F11" s="2">
        <v>0</v>
      </c>
      <c r="G11" s="2">
        <v>0</v>
      </c>
      <c r="H11" s="2">
        <v>0</v>
      </c>
      <c r="I11" s="2">
        <v>0</v>
      </c>
      <c r="J11" s="2">
        <v>0</v>
      </c>
      <c r="K11" s="2"/>
      <c r="L11" s="2"/>
      <c r="M11" s="2"/>
      <c r="N11" s="2"/>
      <c r="O11" s="10">
        <f t="shared" si="0"/>
        <v>0.33333333333333331</v>
      </c>
      <c r="P11" s="9">
        <f t="shared" ref="P11:P24" si="1">SUM(C11:N11)</f>
        <v>20</v>
      </c>
    </row>
    <row r="12" spans="1:16" x14ac:dyDescent="0.25">
      <c r="A12" s="6" t="s">
        <v>99</v>
      </c>
      <c r="B12" s="4">
        <v>24840</v>
      </c>
      <c r="C12" s="1">
        <v>1174</v>
      </c>
      <c r="D12" s="1">
        <v>1793</v>
      </c>
      <c r="E12" s="1">
        <v>1608</v>
      </c>
      <c r="F12" s="1">
        <v>0</v>
      </c>
      <c r="G12" s="1">
        <v>0</v>
      </c>
      <c r="H12" s="1">
        <v>0</v>
      </c>
      <c r="I12" s="1">
        <v>0</v>
      </c>
      <c r="J12" s="1">
        <v>0</v>
      </c>
      <c r="K12" s="1"/>
      <c r="L12" s="1"/>
      <c r="M12" s="1"/>
      <c r="N12" s="1"/>
      <c r="O12" s="10">
        <f t="shared" si="0"/>
        <v>0.18417874396135267</v>
      </c>
      <c r="P12" s="9">
        <f>SUM(C12:N12)</f>
        <v>4575</v>
      </c>
    </row>
    <row r="13" spans="1:16" x14ac:dyDescent="0.25">
      <c r="A13" s="6" t="s">
        <v>100</v>
      </c>
      <c r="B13" s="4">
        <v>2052</v>
      </c>
      <c r="C13" s="1">
        <v>0</v>
      </c>
      <c r="D13" s="1">
        <v>25020</v>
      </c>
      <c r="E13" s="1">
        <v>10360</v>
      </c>
      <c r="F13" s="1">
        <v>0</v>
      </c>
      <c r="G13" s="1">
        <v>31500</v>
      </c>
      <c r="H13" s="1">
        <v>59500</v>
      </c>
      <c r="I13" s="1">
        <v>73500</v>
      </c>
      <c r="J13" s="1">
        <v>0</v>
      </c>
      <c r="K13" s="1"/>
      <c r="L13" s="1"/>
      <c r="M13" s="1"/>
      <c r="N13" s="1"/>
      <c r="O13" s="10">
        <f t="shared" si="0"/>
        <v>97.407407407407405</v>
      </c>
      <c r="P13" s="9">
        <f t="shared" si="1"/>
        <v>199880</v>
      </c>
    </row>
    <row r="14" spans="1:16" x14ac:dyDescent="0.25">
      <c r="A14" s="6" t="s">
        <v>101</v>
      </c>
      <c r="B14" s="4">
        <v>36580</v>
      </c>
      <c r="C14" s="1">
        <v>0</v>
      </c>
      <c r="D14" s="1">
        <v>591</v>
      </c>
      <c r="E14" s="1">
        <v>2619</v>
      </c>
      <c r="F14" s="1">
        <v>0</v>
      </c>
      <c r="G14" s="1">
        <v>0</v>
      </c>
      <c r="H14" s="1">
        <v>975</v>
      </c>
      <c r="I14" s="1">
        <v>0</v>
      </c>
      <c r="J14" s="1">
        <v>1302</v>
      </c>
      <c r="K14" s="1"/>
      <c r="L14" s="1"/>
      <c r="M14" s="1"/>
      <c r="N14" s="1"/>
      <c r="O14" s="10">
        <f t="shared" si="0"/>
        <v>0.15</v>
      </c>
      <c r="P14" s="9">
        <f t="shared" si="1"/>
        <v>5487</v>
      </c>
    </row>
    <row r="15" spans="1:16" x14ac:dyDescent="0.25">
      <c r="A15" s="5" t="s">
        <v>102</v>
      </c>
      <c r="B15" s="4">
        <v>324</v>
      </c>
      <c r="C15" s="1">
        <v>60</v>
      </c>
      <c r="D15" s="1">
        <v>137</v>
      </c>
      <c r="E15" s="1">
        <v>50</v>
      </c>
      <c r="F15" s="1">
        <v>63</v>
      </c>
      <c r="G15" s="1">
        <v>0</v>
      </c>
      <c r="H15" s="1">
        <v>0</v>
      </c>
      <c r="I15" s="1">
        <v>0</v>
      </c>
      <c r="J15" s="1">
        <v>0</v>
      </c>
      <c r="K15" s="1"/>
      <c r="L15" s="1"/>
      <c r="M15" s="1"/>
      <c r="N15" s="1"/>
      <c r="O15" s="10">
        <f t="shared" si="0"/>
        <v>0.95679012345679015</v>
      </c>
      <c r="P15" s="9">
        <f t="shared" si="1"/>
        <v>310</v>
      </c>
    </row>
    <row r="16" spans="1:16" x14ac:dyDescent="0.25">
      <c r="A16" s="6" t="s">
        <v>103</v>
      </c>
      <c r="B16" s="9">
        <v>1125</v>
      </c>
      <c r="C16" s="2">
        <v>89</v>
      </c>
      <c r="D16" s="2">
        <v>54</v>
      </c>
      <c r="E16" s="2">
        <v>52</v>
      </c>
      <c r="F16" s="2">
        <v>9</v>
      </c>
      <c r="G16" s="2">
        <v>6</v>
      </c>
      <c r="H16" s="2">
        <v>4</v>
      </c>
      <c r="I16" s="2">
        <v>0</v>
      </c>
      <c r="J16" s="1">
        <v>49</v>
      </c>
      <c r="K16" s="1"/>
      <c r="L16" s="1"/>
      <c r="M16" s="1"/>
      <c r="N16" s="1"/>
      <c r="O16" s="10">
        <f t="shared" si="0"/>
        <v>0.23377777777777778</v>
      </c>
      <c r="P16" s="9">
        <f t="shared" si="1"/>
        <v>263</v>
      </c>
    </row>
    <row r="17" spans="1:16" x14ac:dyDescent="0.25">
      <c r="A17" s="6" t="s">
        <v>104</v>
      </c>
      <c r="B17" s="4">
        <v>1099</v>
      </c>
      <c r="C17" s="1">
        <v>50</v>
      </c>
      <c r="D17" s="1">
        <v>50</v>
      </c>
      <c r="E17" s="1">
        <v>63</v>
      </c>
      <c r="F17" s="1">
        <v>0</v>
      </c>
      <c r="G17" s="1">
        <v>0</v>
      </c>
      <c r="H17" s="1">
        <v>0</v>
      </c>
      <c r="I17" s="1">
        <v>0</v>
      </c>
      <c r="J17" s="1">
        <v>0</v>
      </c>
      <c r="K17" s="1"/>
      <c r="L17" s="1"/>
      <c r="M17" s="1"/>
      <c r="N17" s="1"/>
      <c r="O17" s="10">
        <f t="shared" si="0"/>
        <v>0.14831665150136489</v>
      </c>
      <c r="P17" s="9">
        <f t="shared" si="1"/>
        <v>163</v>
      </c>
    </row>
    <row r="18" spans="1:16" x14ac:dyDescent="0.25">
      <c r="A18" s="6" t="s">
        <v>105</v>
      </c>
      <c r="B18" s="4">
        <v>427</v>
      </c>
      <c r="C18" s="1">
        <v>110</v>
      </c>
      <c r="D18" s="1">
        <v>131</v>
      </c>
      <c r="E18" s="1">
        <v>76</v>
      </c>
      <c r="F18" s="1">
        <v>0</v>
      </c>
      <c r="G18" s="1">
        <v>0</v>
      </c>
      <c r="H18" s="1">
        <v>6</v>
      </c>
      <c r="I18" s="1">
        <v>5</v>
      </c>
      <c r="J18" s="1">
        <v>1</v>
      </c>
      <c r="K18" s="1"/>
      <c r="L18" s="1"/>
      <c r="M18" s="1"/>
      <c r="N18" s="1"/>
      <c r="O18" s="10">
        <f t="shared" si="0"/>
        <v>0.77049180327868849</v>
      </c>
      <c r="P18" s="9">
        <f t="shared" si="1"/>
        <v>329</v>
      </c>
    </row>
    <row r="19" spans="1:16" x14ac:dyDescent="0.25">
      <c r="A19" s="6" t="s">
        <v>106</v>
      </c>
      <c r="B19" s="4">
        <v>837</v>
      </c>
      <c r="C19" s="1">
        <v>60</v>
      </c>
      <c r="D19" s="1">
        <v>112</v>
      </c>
      <c r="E19" s="1">
        <v>60</v>
      </c>
      <c r="F19" s="1">
        <v>0</v>
      </c>
      <c r="G19" s="1">
        <v>0</v>
      </c>
      <c r="H19" s="1">
        <v>0</v>
      </c>
      <c r="I19" s="1">
        <v>0</v>
      </c>
      <c r="J19" s="1">
        <v>0</v>
      </c>
      <c r="K19" s="1"/>
      <c r="L19" s="1"/>
      <c r="M19" s="1"/>
      <c r="N19" s="1"/>
      <c r="O19" s="10">
        <f t="shared" si="0"/>
        <v>0.27718040621266427</v>
      </c>
      <c r="P19" s="9">
        <f t="shared" si="1"/>
        <v>232</v>
      </c>
    </row>
    <row r="20" spans="1:16" x14ac:dyDescent="0.25">
      <c r="A20" s="6" t="s">
        <v>107</v>
      </c>
      <c r="B20" s="4">
        <v>118</v>
      </c>
      <c r="C20" s="1">
        <v>1</v>
      </c>
      <c r="D20" s="1">
        <v>0</v>
      </c>
      <c r="E20" s="1">
        <v>0</v>
      </c>
      <c r="F20" s="1">
        <v>0</v>
      </c>
      <c r="G20" s="1">
        <v>0</v>
      </c>
      <c r="H20" s="1">
        <v>0</v>
      </c>
      <c r="I20" s="1">
        <v>0</v>
      </c>
      <c r="J20" s="1">
        <v>0</v>
      </c>
      <c r="K20" s="1"/>
      <c r="L20" s="1"/>
      <c r="M20" s="1"/>
      <c r="N20" s="1"/>
      <c r="O20" s="10">
        <f t="shared" si="0"/>
        <v>8.4745762711864406E-3</v>
      </c>
      <c r="P20" s="9">
        <f t="shared" si="1"/>
        <v>1</v>
      </c>
    </row>
    <row r="21" spans="1:16" x14ac:dyDescent="0.25">
      <c r="A21" s="6" t="s">
        <v>108</v>
      </c>
      <c r="B21" s="4">
        <v>394</v>
      </c>
      <c r="C21" s="1">
        <v>37</v>
      </c>
      <c r="D21" s="1">
        <v>41</v>
      </c>
      <c r="E21" s="1">
        <v>6</v>
      </c>
      <c r="F21" s="1">
        <v>0</v>
      </c>
      <c r="G21" s="1">
        <v>0</v>
      </c>
      <c r="H21" s="1">
        <v>0</v>
      </c>
      <c r="I21" s="1">
        <v>0</v>
      </c>
      <c r="J21" s="1">
        <v>0</v>
      </c>
      <c r="K21" s="1"/>
      <c r="L21" s="1"/>
      <c r="M21" s="1"/>
      <c r="N21" s="1"/>
      <c r="O21" s="10">
        <f t="shared" si="0"/>
        <v>0.21319796954314721</v>
      </c>
      <c r="P21" s="9">
        <f t="shared" si="1"/>
        <v>84</v>
      </c>
    </row>
    <row r="22" spans="1:16" x14ac:dyDescent="0.25">
      <c r="A22" s="6" t="s">
        <v>109</v>
      </c>
      <c r="B22" s="4">
        <v>800</v>
      </c>
      <c r="C22" s="1">
        <v>49</v>
      </c>
      <c r="D22" s="1">
        <v>38</v>
      </c>
      <c r="E22" s="1">
        <v>0</v>
      </c>
      <c r="F22" s="1">
        <v>0</v>
      </c>
      <c r="G22" s="1">
        <v>0</v>
      </c>
      <c r="H22" s="1">
        <v>0</v>
      </c>
      <c r="I22" s="1">
        <v>0</v>
      </c>
      <c r="J22" s="1">
        <v>0</v>
      </c>
      <c r="K22" s="1"/>
      <c r="L22" s="1"/>
      <c r="M22" s="1"/>
      <c r="N22" s="1"/>
      <c r="O22" s="10">
        <f t="shared" si="0"/>
        <v>0.10875</v>
      </c>
      <c r="P22" s="9">
        <f t="shared" si="1"/>
        <v>87</v>
      </c>
    </row>
    <row r="23" spans="1:16" x14ac:dyDescent="0.25">
      <c r="A23" s="6" t="s">
        <v>110</v>
      </c>
      <c r="B23" s="4">
        <v>26480</v>
      </c>
      <c r="C23" s="1">
        <v>1000</v>
      </c>
      <c r="D23" s="1">
        <v>1370</v>
      </c>
      <c r="E23" s="1">
        <v>700</v>
      </c>
      <c r="F23" s="1">
        <v>0</v>
      </c>
      <c r="G23" s="1">
        <v>0</v>
      </c>
      <c r="H23" s="1">
        <v>0</v>
      </c>
      <c r="I23" s="1">
        <v>0</v>
      </c>
      <c r="J23" s="1">
        <v>0</v>
      </c>
      <c r="K23" s="1"/>
      <c r="L23" s="1"/>
      <c r="M23" s="1"/>
      <c r="N23" s="1"/>
      <c r="O23" s="10">
        <f t="shared" si="0"/>
        <v>0.11593655589123868</v>
      </c>
      <c r="P23" s="9">
        <f t="shared" si="1"/>
        <v>3070</v>
      </c>
    </row>
    <row r="24" spans="1:16" ht="30" x14ac:dyDescent="0.25">
      <c r="A24" s="6" t="s">
        <v>111</v>
      </c>
      <c r="B24" s="9">
        <v>1410</v>
      </c>
      <c r="C24" s="2">
        <v>0</v>
      </c>
      <c r="D24" s="2">
        <v>4</v>
      </c>
      <c r="E24" s="2">
        <v>46</v>
      </c>
      <c r="F24" s="2">
        <v>0</v>
      </c>
      <c r="G24" s="2">
        <v>0</v>
      </c>
      <c r="H24" s="2">
        <v>1</v>
      </c>
      <c r="I24" s="2">
        <v>0</v>
      </c>
      <c r="J24" s="2">
        <v>0</v>
      </c>
      <c r="K24" s="2"/>
      <c r="L24" s="2"/>
      <c r="M24" s="2"/>
      <c r="N24" s="2"/>
      <c r="O24" s="10">
        <f t="shared" si="0"/>
        <v>3.6170212765957444E-2</v>
      </c>
      <c r="P24" s="9">
        <f t="shared" si="1"/>
        <v>51</v>
      </c>
    </row>
    <row r="26" spans="1:16" x14ac:dyDescent="0.25">
      <c r="A26" t="s">
        <v>147</v>
      </c>
    </row>
    <row r="27" spans="1:16" x14ac:dyDescent="0.25">
      <c r="A27" t="s">
        <v>397</v>
      </c>
    </row>
    <row r="31" spans="1:16" x14ac:dyDescent="0.25">
      <c r="A31" t="s">
        <v>157</v>
      </c>
    </row>
  </sheetData>
  <mergeCells count="2">
    <mergeCell ref="A2:P2"/>
    <mergeCell ref="A3:P3"/>
  </mergeCells>
  <pageMargins left="0.7" right="0.7" top="0.75" bottom="0.75" header="0.3" footer="0.3"/>
  <pageSetup paperSize="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19"/>
  <sheetViews>
    <sheetView workbookViewId="0">
      <selection activeCell="A2" sqref="A2:P2"/>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362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37" t="s">
        <v>364</v>
      </c>
      <c r="B7" s="9"/>
      <c r="C7" s="2"/>
      <c r="D7" s="2"/>
      <c r="E7" s="2"/>
      <c r="F7" s="2"/>
      <c r="G7" s="2"/>
      <c r="H7" s="2"/>
      <c r="I7" s="2"/>
      <c r="J7" s="2"/>
      <c r="K7" s="2"/>
      <c r="L7" s="2"/>
      <c r="M7" s="2"/>
      <c r="N7" s="2"/>
      <c r="O7" s="10"/>
      <c r="P7" s="9"/>
    </row>
    <row r="8" spans="1:16" ht="42.75" customHeight="1" x14ac:dyDescent="0.25">
      <c r="A8" s="37" t="s">
        <v>363</v>
      </c>
      <c r="B8" s="8"/>
      <c r="C8" s="6"/>
      <c r="D8" s="6"/>
      <c r="E8" s="6"/>
      <c r="F8" s="6"/>
      <c r="G8" s="6"/>
      <c r="H8" s="6"/>
      <c r="I8" s="6"/>
      <c r="J8" s="6"/>
      <c r="K8" s="6"/>
      <c r="L8" s="6"/>
      <c r="M8" s="6"/>
      <c r="N8" s="6"/>
      <c r="O8" s="10"/>
      <c r="P8" s="9"/>
    </row>
    <row r="9" spans="1:16" ht="30" x14ac:dyDescent="0.25">
      <c r="A9" s="37" t="s">
        <v>357</v>
      </c>
      <c r="B9" s="9"/>
      <c r="C9" s="2"/>
      <c r="D9" s="2"/>
      <c r="E9" s="2"/>
      <c r="F9" s="2"/>
      <c r="G9" s="2"/>
      <c r="H9" s="2"/>
      <c r="I9" s="2"/>
      <c r="J9" s="2"/>
      <c r="K9" s="2"/>
      <c r="L9" s="2"/>
      <c r="M9" s="2"/>
      <c r="N9" s="2"/>
      <c r="O9" s="10"/>
      <c r="P9" s="9"/>
    </row>
    <row r="10" spans="1:16" ht="30" x14ac:dyDescent="0.25">
      <c r="A10" s="37" t="s">
        <v>358</v>
      </c>
      <c r="B10" s="9"/>
      <c r="C10" s="2"/>
      <c r="D10" s="2"/>
      <c r="E10" s="2"/>
      <c r="F10" s="2"/>
      <c r="G10" s="2"/>
      <c r="H10" s="2"/>
      <c r="I10" s="2"/>
      <c r="J10" s="2"/>
      <c r="K10" s="2"/>
      <c r="L10" s="2"/>
      <c r="M10" s="2"/>
      <c r="N10" s="2"/>
      <c r="O10" s="10"/>
      <c r="P10" s="9"/>
    </row>
    <row r="11" spans="1:16" ht="30" x14ac:dyDescent="0.25">
      <c r="A11" s="37" t="s">
        <v>359</v>
      </c>
      <c r="B11" s="9"/>
      <c r="C11" s="2"/>
      <c r="D11" s="2"/>
      <c r="E11" s="2"/>
      <c r="F11" s="2"/>
      <c r="G11" s="2"/>
      <c r="H11" s="2"/>
      <c r="I11" s="2"/>
      <c r="J11" s="2"/>
      <c r="K11" s="2"/>
      <c r="L11" s="2"/>
      <c r="M11" s="2"/>
      <c r="N11" s="2"/>
      <c r="O11" s="10"/>
      <c r="P11" s="9"/>
    </row>
    <row r="12" spans="1:16" ht="30" x14ac:dyDescent="0.25">
      <c r="A12" s="37" t="s">
        <v>360</v>
      </c>
      <c r="B12" s="4"/>
      <c r="C12" s="1"/>
      <c r="D12" s="1"/>
      <c r="E12" s="1"/>
      <c r="F12" s="1"/>
      <c r="G12" s="1"/>
      <c r="H12" s="1"/>
      <c r="I12" s="1"/>
      <c r="J12" s="1"/>
      <c r="K12" s="1"/>
      <c r="L12" s="1"/>
      <c r="M12" s="1"/>
      <c r="N12" s="1"/>
      <c r="O12" s="10"/>
      <c r="P12" s="9"/>
    </row>
    <row r="14" spans="1:16" x14ac:dyDescent="0.25">
      <c r="A14" t="s">
        <v>147</v>
      </c>
    </row>
    <row r="15" spans="1:16" x14ac:dyDescent="0.25">
      <c r="A15" t="s">
        <v>365</v>
      </c>
    </row>
    <row r="19" spans="1:1" x14ac:dyDescent="0.25">
      <c r="A19" t="s">
        <v>361</v>
      </c>
    </row>
  </sheetData>
  <mergeCells count="2">
    <mergeCell ref="A2:P2"/>
    <mergeCell ref="A3:P3"/>
  </mergeCells>
  <pageMargins left="0.7" right="0.7" top="0.75" bottom="0.75" header="0.3" footer="0.3"/>
  <pageSetup paperSize="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19"/>
  <sheetViews>
    <sheetView workbookViewId="0">
      <selection activeCell="A15" sqref="A15"/>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180</v>
      </c>
      <c r="H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112</v>
      </c>
      <c r="B7" s="9">
        <v>26</v>
      </c>
      <c r="C7" s="2">
        <v>8</v>
      </c>
      <c r="D7" s="2">
        <v>3</v>
      </c>
      <c r="E7" s="2">
        <v>2</v>
      </c>
      <c r="F7" s="2">
        <v>0</v>
      </c>
      <c r="G7" s="2">
        <v>0</v>
      </c>
      <c r="H7" s="2">
        <v>0</v>
      </c>
      <c r="I7" s="2">
        <v>0</v>
      </c>
      <c r="J7" s="2">
        <v>0</v>
      </c>
      <c r="K7" s="2"/>
      <c r="L7" s="2"/>
      <c r="M7" s="2"/>
      <c r="N7" s="2"/>
      <c r="O7" s="10">
        <f>SUM(P7/B7*100%)</f>
        <v>0.5</v>
      </c>
      <c r="P7" s="9">
        <f>SUM(C7:N7)</f>
        <v>13</v>
      </c>
    </row>
    <row r="8" spans="1:16" ht="42.75" customHeight="1" x14ac:dyDescent="0.25">
      <c r="A8" s="6" t="s">
        <v>113</v>
      </c>
      <c r="B8" s="8">
        <v>48</v>
      </c>
      <c r="C8" s="6">
        <v>17</v>
      </c>
      <c r="D8" s="6">
        <v>21</v>
      </c>
      <c r="E8" s="6">
        <v>12</v>
      </c>
      <c r="F8" s="6">
        <v>3</v>
      </c>
      <c r="G8" s="6">
        <v>4</v>
      </c>
      <c r="H8" s="6">
        <v>5</v>
      </c>
      <c r="I8" s="6">
        <v>0</v>
      </c>
      <c r="J8" s="6">
        <v>12</v>
      </c>
      <c r="K8" s="6"/>
      <c r="L8" s="6"/>
      <c r="M8" s="6"/>
      <c r="N8" s="6"/>
      <c r="O8" s="10">
        <f t="shared" ref="O8:O12" si="0">SUM(P8/B8*100%)</f>
        <v>1.5416666666666667</v>
      </c>
      <c r="P8" s="9">
        <f t="shared" ref="P8:P12" si="1">SUM(C8:N8)</f>
        <v>74</v>
      </c>
    </row>
    <row r="9" spans="1:16" x14ac:dyDescent="0.25">
      <c r="A9" s="6" t="s">
        <v>114</v>
      </c>
      <c r="B9" s="9">
        <v>-12</v>
      </c>
      <c r="C9" s="2">
        <v>0</v>
      </c>
      <c r="D9" s="2">
        <v>3</v>
      </c>
      <c r="E9" s="2">
        <v>0</v>
      </c>
      <c r="F9" s="2">
        <v>0</v>
      </c>
      <c r="G9" s="2">
        <v>0</v>
      </c>
      <c r="H9" s="2">
        <v>0</v>
      </c>
      <c r="I9" s="2">
        <v>0</v>
      </c>
      <c r="J9" s="2">
        <v>0</v>
      </c>
      <c r="K9" s="2"/>
      <c r="L9" s="2"/>
      <c r="M9" s="2"/>
      <c r="N9" s="2"/>
      <c r="O9" s="10">
        <f t="shared" si="0"/>
        <v>-0.25</v>
      </c>
      <c r="P9" s="9">
        <f t="shared" si="1"/>
        <v>3</v>
      </c>
    </row>
    <row r="10" spans="1:16" x14ac:dyDescent="0.25">
      <c r="A10" s="6" t="s">
        <v>115</v>
      </c>
      <c r="B10" s="9">
        <v>1</v>
      </c>
      <c r="C10" s="2">
        <v>0</v>
      </c>
      <c r="D10" s="2">
        <v>0</v>
      </c>
      <c r="E10" s="2">
        <v>0</v>
      </c>
      <c r="F10" s="2">
        <v>0</v>
      </c>
      <c r="G10" s="2">
        <v>0</v>
      </c>
      <c r="H10" s="2">
        <v>0</v>
      </c>
      <c r="I10" s="2">
        <v>0</v>
      </c>
      <c r="J10" s="2">
        <v>0</v>
      </c>
      <c r="K10" s="2"/>
      <c r="L10" s="2"/>
      <c r="M10" s="2"/>
      <c r="N10" s="2"/>
      <c r="O10" s="10">
        <f t="shared" si="0"/>
        <v>0</v>
      </c>
      <c r="P10" s="9">
        <f t="shared" si="1"/>
        <v>0</v>
      </c>
    </row>
    <row r="11" spans="1:16" ht="45" x14ac:dyDescent="0.25">
      <c r="A11" s="6" t="s">
        <v>116</v>
      </c>
      <c r="B11" s="9">
        <v>80</v>
      </c>
      <c r="C11" s="2">
        <v>1</v>
      </c>
      <c r="D11" s="2">
        <v>4</v>
      </c>
      <c r="E11" s="2">
        <v>2</v>
      </c>
      <c r="F11" s="2">
        <v>0</v>
      </c>
      <c r="G11" s="2">
        <v>0</v>
      </c>
      <c r="H11" s="2">
        <v>0</v>
      </c>
      <c r="I11" s="2">
        <v>0</v>
      </c>
      <c r="J11" s="2">
        <v>0</v>
      </c>
      <c r="K11" s="2"/>
      <c r="L11" s="2"/>
      <c r="M11" s="2"/>
      <c r="N11" s="2"/>
      <c r="O11" s="10">
        <f t="shared" si="0"/>
        <v>8.7499999999999994E-2</v>
      </c>
      <c r="P11" s="9">
        <f t="shared" si="1"/>
        <v>7</v>
      </c>
    </row>
    <row r="12" spans="1:16" ht="30" x14ac:dyDescent="0.25">
      <c r="A12" s="6" t="s">
        <v>117</v>
      </c>
      <c r="B12" s="9">
        <v>5</v>
      </c>
      <c r="C12" s="2">
        <v>0</v>
      </c>
      <c r="D12" s="2">
        <v>0</v>
      </c>
      <c r="E12" s="2">
        <v>0</v>
      </c>
      <c r="F12" s="2">
        <v>0</v>
      </c>
      <c r="G12" s="2">
        <v>1</v>
      </c>
      <c r="H12" s="2">
        <v>0</v>
      </c>
      <c r="I12" s="2">
        <v>0</v>
      </c>
      <c r="J12" s="2">
        <v>0</v>
      </c>
      <c r="K12" s="2"/>
      <c r="L12" s="2"/>
      <c r="M12" s="2"/>
      <c r="N12" s="2"/>
      <c r="O12" s="10">
        <f t="shared" si="0"/>
        <v>0.2</v>
      </c>
      <c r="P12" s="9">
        <f t="shared" si="1"/>
        <v>1</v>
      </c>
    </row>
    <row r="14" spans="1:16" x14ac:dyDescent="0.25">
      <c r="A14" t="s">
        <v>147</v>
      </c>
    </row>
    <row r="15" spans="1:16" x14ac:dyDescent="0.25">
      <c r="A15" t="s">
        <v>398</v>
      </c>
      <c r="F15" t="s">
        <v>158</v>
      </c>
    </row>
    <row r="19" spans="1:1" x14ac:dyDescent="0.25">
      <c r="A19" t="s">
        <v>159</v>
      </c>
    </row>
  </sheetData>
  <mergeCells count="2">
    <mergeCell ref="A2:P2"/>
    <mergeCell ref="A3:P3"/>
  </mergeCells>
  <pageMargins left="0.7" right="0.7" top="0.75" bottom="0.75" header="0.3" footer="0.3"/>
  <pageSetup paperSize="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P18"/>
  <sheetViews>
    <sheetView workbookViewId="0">
      <selection activeCell="K10" sqref="K10"/>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118</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119</v>
      </c>
      <c r="B7" s="9">
        <v>1</v>
      </c>
      <c r="C7" s="2">
        <v>0</v>
      </c>
      <c r="D7" s="2">
        <v>0</v>
      </c>
      <c r="E7" s="2">
        <v>0</v>
      </c>
      <c r="F7" s="2">
        <v>0</v>
      </c>
      <c r="G7" s="2">
        <v>0</v>
      </c>
      <c r="H7" s="2">
        <v>0</v>
      </c>
      <c r="I7" s="2">
        <v>1</v>
      </c>
      <c r="J7" s="2">
        <v>0</v>
      </c>
      <c r="K7" s="2"/>
      <c r="L7" s="2"/>
      <c r="M7" s="2"/>
      <c r="N7" s="2"/>
      <c r="O7" s="38">
        <v>1</v>
      </c>
      <c r="P7" s="9">
        <f>SUM(C7:N7)</f>
        <v>1</v>
      </c>
    </row>
    <row r="8" spans="1:16" ht="42.75" customHeight="1" x14ac:dyDescent="0.25">
      <c r="A8" s="6" t="s">
        <v>120</v>
      </c>
      <c r="B8" s="8">
        <v>24</v>
      </c>
      <c r="C8" s="6">
        <v>2</v>
      </c>
      <c r="D8" s="6">
        <v>0</v>
      </c>
      <c r="E8" s="6">
        <v>0</v>
      </c>
      <c r="F8" s="6">
        <v>0</v>
      </c>
      <c r="G8" s="6">
        <v>0</v>
      </c>
      <c r="H8" s="6">
        <v>0</v>
      </c>
      <c r="I8" s="6">
        <v>0</v>
      </c>
      <c r="J8" s="6">
        <v>0</v>
      </c>
      <c r="K8" s="6"/>
      <c r="L8" s="6"/>
      <c r="M8" s="6"/>
      <c r="N8" s="6"/>
      <c r="O8" s="7">
        <v>8.3299999999999999E-2</v>
      </c>
      <c r="P8" s="9">
        <f>SUM(C8:N8)</f>
        <v>2</v>
      </c>
    </row>
    <row r="9" spans="1:16" ht="30" x14ac:dyDescent="0.25">
      <c r="A9" s="6" t="s">
        <v>121</v>
      </c>
      <c r="B9" s="9">
        <v>16</v>
      </c>
      <c r="C9" s="2">
        <v>0</v>
      </c>
      <c r="D9" s="2">
        <v>0</v>
      </c>
      <c r="E9" s="2">
        <v>0</v>
      </c>
      <c r="F9" s="2">
        <v>0</v>
      </c>
      <c r="G9" s="2">
        <v>0</v>
      </c>
      <c r="H9" s="2">
        <v>0</v>
      </c>
      <c r="I9" s="2">
        <v>0</v>
      </c>
      <c r="J9" s="2">
        <v>0</v>
      </c>
      <c r="K9" s="2"/>
      <c r="L9" s="2"/>
      <c r="M9" s="2"/>
      <c r="N9" s="2"/>
      <c r="O9" s="10">
        <v>0.47</v>
      </c>
      <c r="P9" s="9">
        <f>SUM(C9:N9)</f>
        <v>0</v>
      </c>
    </row>
    <row r="10" spans="1:16" ht="30" x14ac:dyDescent="0.25">
      <c r="A10" s="6" t="s">
        <v>122</v>
      </c>
      <c r="B10" s="9">
        <v>8</v>
      </c>
      <c r="C10" s="2">
        <v>0</v>
      </c>
      <c r="D10" s="2">
        <v>0</v>
      </c>
      <c r="E10" s="2">
        <v>0</v>
      </c>
      <c r="F10" s="2">
        <v>0</v>
      </c>
      <c r="G10" s="2">
        <v>0</v>
      </c>
      <c r="H10" s="2">
        <v>0</v>
      </c>
      <c r="I10" s="2">
        <v>0</v>
      </c>
      <c r="J10" s="2">
        <v>0</v>
      </c>
      <c r="K10" s="2"/>
      <c r="L10" s="2"/>
      <c r="M10" s="2"/>
      <c r="N10" s="2"/>
      <c r="O10" s="10">
        <v>0.2</v>
      </c>
      <c r="P10" s="9">
        <f>SUM(C10:N10)</f>
        <v>0</v>
      </c>
    </row>
    <row r="11" spans="1:16" x14ac:dyDescent="0.25">
      <c r="A11" s="6"/>
      <c r="B11" s="9"/>
      <c r="C11" s="2"/>
      <c r="D11" s="2"/>
      <c r="E11" s="2"/>
      <c r="F11" s="2"/>
      <c r="G11" s="2"/>
      <c r="H11" s="2"/>
      <c r="I11" s="2"/>
      <c r="J11" s="2"/>
      <c r="K11" s="2"/>
      <c r="L11" s="2"/>
      <c r="M11" s="2"/>
      <c r="N11" s="2"/>
      <c r="O11" s="10"/>
      <c r="P11" s="9"/>
    </row>
    <row r="13" spans="1:16" x14ac:dyDescent="0.25">
      <c r="A13" t="s">
        <v>147</v>
      </c>
    </row>
    <row r="14" spans="1:16" x14ac:dyDescent="0.25">
      <c r="A14" t="s">
        <v>399</v>
      </c>
    </row>
    <row r="18" spans="1:1" x14ac:dyDescent="0.25">
      <c r="A18" t="s">
        <v>160</v>
      </c>
    </row>
  </sheetData>
  <mergeCells count="2">
    <mergeCell ref="A2:P2"/>
    <mergeCell ref="A3:P3"/>
  </mergeCells>
  <pageMargins left="0.7" right="0.7" top="0.75" bottom="0.75" header="0.3" footer="0.3"/>
  <pageSetup paperSize="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P26"/>
  <sheetViews>
    <sheetView workbookViewId="0">
      <selection activeCell="A22" sqref="A22"/>
    </sheetView>
  </sheetViews>
  <sheetFormatPr baseColWidth="10" defaultRowHeight="15" x14ac:dyDescent="0.25"/>
  <cols>
    <col min="1" max="1" width="64.5703125" customWidth="1"/>
    <col min="2" max="2" width="7.85546875" customWidth="1"/>
    <col min="3" max="4" width="5.28515625" customWidth="1"/>
    <col min="5" max="11" width="6.140625" customWidth="1"/>
    <col min="12" max="12" width="6.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182</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164</v>
      </c>
      <c r="B7" s="9">
        <v>3</v>
      </c>
      <c r="C7" s="2">
        <v>1</v>
      </c>
      <c r="D7" s="2">
        <v>1</v>
      </c>
      <c r="E7" s="2">
        <v>1</v>
      </c>
      <c r="F7" s="2">
        <v>0</v>
      </c>
      <c r="G7" s="2">
        <v>0</v>
      </c>
      <c r="H7" s="2">
        <v>0</v>
      </c>
      <c r="I7" s="2">
        <v>0</v>
      </c>
      <c r="J7" s="2">
        <v>0</v>
      </c>
      <c r="K7" s="2"/>
      <c r="L7" s="2"/>
      <c r="M7" s="2"/>
      <c r="N7" s="2"/>
      <c r="O7" s="10">
        <f>SUM(P7/B7*100%)</f>
        <v>1</v>
      </c>
      <c r="P7" s="9">
        <f>SUM(C7:N7)</f>
        <v>3</v>
      </c>
    </row>
    <row r="8" spans="1:16" ht="42.75" customHeight="1" x14ac:dyDescent="0.25">
      <c r="A8" s="6" t="s">
        <v>145</v>
      </c>
      <c r="B8" s="8">
        <v>2</v>
      </c>
      <c r="C8" s="6">
        <v>0</v>
      </c>
      <c r="D8" s="6">
        <v>0</v>
      </c>
      <c r="E8" s="6">
        <v>0</v>
      </c>
      <c r="F8" s="6">
        <v>0</v>
      </c>
      <c r="G8" s="6">
        <v>0</v>
      </c>
      <c r="H8" s="6">
        <v>0</v>
      </c>
      <c r="I8" s="6">
        <v>0</v>
      </c>
      <c r="J8" s="6">
        <v>1</v>
      </c>
      <c r="K8" s="6"/>
      <c r="L8" s="6"/>
      <c r="M8" s="6"/>
      <c r="N8" s="6"/>
      <c r="O8" s="10">
        <f t="shared" ref="O8:O19" si="0">SUM(P8/B8*100%)</f>
        <v>0.5</v>
      </c>
      <c r="P8" s="9">
        <f t="shared" ref="P8:P19" si="1">SUM(C8:N8)</f>
        <v>1</v>
      </c>
    </row>
    <row r="9" spans="1:16" ht="30" x14ac:dyDescent="0.25">
      <c r="A9" s="6" t="s">
        <v>123</v>
      </c>
      <c r="B9" s="9">
        <v>44</v>
      </c>
      <c r="C9" s="2">
        <v>0</v>
      </c>
      <c r="D9" s="2">
        <v>0</v>
      </c>
      <c r="E9" s="2">
        <v>1</v>
      </c>
      <c r="F9" s="2">
        <v>0</v>
      </c>
      <c r="G9" s="2">
        <v>0</v>
      </c>
      <c r="H9" s="2">
        <v>0</v>
      </c>
      <c r="I9" s="2">
        <v>0</v>
      </c>
      <c r="J9" s="2">
        <v>2</v>
      </c>
      <c r="K9" s="2"/>
      <c r="L9" s="2"/>
      <c r="M9" s="2"/>
      <c r="N9" s="2"/>
      <c r="O9" s="10">
        <f t="shared" si="0"/>
        <v>6.8181818181818177E-2</v>
      </c>
      <c r="P9" s="9">
        <f t="shared" si="1"/>
        <v>3</v>
      </c>
    </row>
    <row r="10" spans="1:16" x14ac:dyDescent="0.25">
      <c r="A10" s="6" t="s">
        <v>124</v>
      </c>
      <c r="B10" s="9">
        <v>50</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125</v>
      </c>
      <c r="B11" s="9">
        <v>50</v>
      </c>
      <c r="C11" s="2">
        <v>0</v>
      </c>
      <c r="D11" s="2">
        <v>0</v>
      </c>
      <c r="E11" s="2">
        <v>0</v>
      </c>
      <c r="F11" s="2">
        <v>0</v>
      </c>
      <c r="G11" s="2">
        <v>0</v>
      </c>
      <c r="H11" s="2">
        <v>0</v>
      </c>
      <c r="I11" s="2">
        <v>0</v>
      </c>
      <c r="J11" s="2">
        <v>0</v>
      </c>
      <c r="K11" s="2"/>
      <c r="L11" s="2"/>
      <c r="M11" s="2"/>
      <c r="N11" s="2"/>
      <c r="O11" s="10">
        <f t="shared" si="0"/>
        <v>0</v>
      </c>
      <c r="P11" s="9">
        <f t="shared" si="1"/>
        <v>0</v>
      </c>
    </row>
    <row r="12" spans="1:16" x14ac:dyDescent="0.25">
      <c r="A12" s="6" t="s">
        <v>126</v>
      </c>
      <c r="B12" s="9">
        <v>50</v>
      </c>
      <c r="C12" s="2">
        <v>0</v>
      </c>
      <c r="D12" s="2">
        <v>0</v>
      </c>
      <c r="E12" s="2">
        <v>0</v>
      </c>
      <c r="F12" s="2">
        <v>0</v>
      </c>
      <c r="G12" s="2">
        <v>0</v>
      </c>
      <c r="H12" s="2">
        <v>0</v>
      </c>
      <c r="I12" s="2">
        <v>0</v>
      </c>
      <c r="J12" s="2">
        <v>0</v>
      </c>
      <c r="K12" s="2"/>
      <c r="L12" s="2"/>
      <c r="M12" s="2"/>
      <c r="N12" s="2"/>
      <c r="O12" s="10">
        <f t="shared" si="0"/>
        <v>0</v>
      </c>
      <c r="P12" s="9">
        <f t="shared" si="1"/>
        <v>0</v>
      </c>
    </row>
    <row r="13" spans="1:16" x14ac:dyDescent="0.25">
      <c r="A13" s="6" t="s">
        <v>127</v>
      </c>
      <c r="B13" s="9">
        <v>20000</v>
      </c>
      <c r="C13" s="2">
        <v>0</v>
      </c>
      <c r="D13" s="2">
        <v>0</v>
      </c>
      <c r="E13" s="2">
        <v>0</v>
      </c>
      <c r="F13" s="2">
        <v>0</v>
      </c>
      <c r="G13" s="2">
        <v>0</v>
      </c>
      <c r="H13" s="2">
        <v>0</v>
      </c>
      <c r="I13" s="2">
        <v>0</v>
      </c>
      <c r="J13" s="2">
        <v>0</v>
      </c>
      <c r="K13" s="2"/>
      <c r="L13" s="2"/>
      <c r="M13" s="2"/>
      <c r="N13" s="2"/>
      <c r="O13" s="10">
        <f t="shared" si="0"/>
        <v>0</v>
      </c>
      <c r="P13" s="9">
        <f t="shared" si="1"/>
        <v>0</v>
      </c>
    </row>
    <row r="14" spans="1:16" x14ac:dyDescent="0.25">
      <c r="A14" s="6" t="s">
        <v>128</v>
      </c>
      <c r="B14" s="9">
        <v>20000</v>
      </c>
      <c r="C14" s="2">
        <v>0</v>
      </c>
      <c r="D14" s="2">
        <v>0</v>
      </c>
      <c r="E14" s="2">
        <v>0</v>
      </c>
      <c r="F14" s="2">
        <v>0</v>
      </c>
      <c r="G14" s="2">
        <v>0</v>
      </c>
      <c r="H14" s="2">
        <v>0</v>
      </c>
      <c r="I14" s="2">
        <v>0</v>
      </c>
      <c r="J14" s="2">
        <v>0</v>
      </c>
      <c r="K14" s="2"/>
      <c r="L14" s="2"/>
      <c r="M14" s="2"/>
      <c r="N14" s="2"/>
      <c r="O14" s="10">
        <f t="shared" si="0"/>
        <v>0</v>
      </c>
      <c r="P14" s="9">
        <f t="shared" si="1"/>
        <v>0</v>
      </c>
    </row>
    <row r="15" spans="1:16" x14ac:dyDescent="0.25">
      <c r="A15" s="6" t="s">
        <v>129</v>
      </c>
      <c r="B15" s="9">
        <v>34</v>
      </c>
      <c r="C15" s="2">
        <v>0</v>
      </c>
      <c r="D15" s="2">
        <v>0</v>
      </c>
      <c r="E15" s="2">
        <v>0</v>
      </c>
      <c r="F15" s="2">
        <v>0</v>
      </c>
      <c r="G15" s="2">
        <v>0</v>
      </c>
      <c r="H15" s="2">
        <v>0</v>
      </c>
      <c r="I15" s="2">
        <v>0</v>
      </c>
      <c r="J15" s="2">
        <v>0</v>
      </c>
      <c r="K15" s="2"/>
      <c r="L15" s="2"/>
      <c r="M15" s="2"/>
      <c r="N15" s="2"/>
      <c r="O15" s="10">
        <f t="shared" si="0"/>
        <v>0</v>
      </c>
      <c r="P15" s="9">
        <f t="shared" si="1"/>
        <v>0</v>
      </c>
    </row>
    <row r="16" spans="1:16" x14ac:dyDescent="0.25">
      <c r="A16" s="6" t="s">
        <v>130</v>
      </c>
      <c r="B16" s="9">
        <v>29</v>
      </c>
      <c r="C16" s="2">
        <v>0</v>
      </c>
      <c r="D16" s="2">
        <v>0</v>
      </c>
      <c r="E16" s="2">
        <v>0</v>
      </c>
      <c r="F16" s="2">
        <v>0</v>
      </c>
      <c r="G16" s="2">
        <v>0</v>
      </c>
      <c r="H16" s="2">
        <v>0</v>
      </c>
      <c r="I16" s="2">
        <v>0</v>
      </c>
      <c r="J16" s="2">
        <v>0</v>
      </c>
      <c r="K16" s="2"/>
      <c r="L16" s="2"/>
      <c r="M16" s="2"/>
      <c r="N16" s="2"/>
      <c r="O16" s="10">
        <f t="shared" si="0"/>
        <v>0</v>
      </c>
      <c r="P16" s="9">
        <f t="shared" si="1"/>
        <v>0</v>
      </c>
    </row>
    <row r="17" spans="1:16" x14ac:dyDescent="0.25">
      <c r="A17" s="6" t="s">
        <v>131</v>
      </c>
      <c r="B17" s="9">
        <v>4</v>
      </c>
      <c r="C17" s="2">
        <v>0</v>
      </c>
      <c r="D17" s="2">
        <v>0</v>
      </c>
      <c r="E17" s="2">
        <v>0</v>
      </c>
      <c r="F17" s="2">
        <v>0</v>
      </c>
      <c r="G17" s="2">
        <v>0</v>
      </c>
      <c r="H17" s="2">
        <v>0</v>
      </c>
      <c r="I17" s="2">
        <v>0</v>
      </c>
      <c r="J17" s="2">
        <v>0</v>
      </c>
      <c r="K17" s="2"/>
      <c r="L17" s="2"/>
      <c r="M17" s="2"/>
      <c r="N17" s="2"/>
      <c r="O17" s="10">
        <f t="shared" si="0"/>
        <v>0</v>
      </c>
      <c r="P17" s="9">
        <f t="shared" si="1"/>
        <v>0</v>
      </c>
    </row>
    <row r="18" spans="1:16" ht="30" x14ac:dyDescent="0.25">
      <c r="A18" s="6" t="s">
        <v>165</v>
      </c>
      <c r="B18" s="9">
        <v>7</v>
      </c>
      <c r="C18" s="2">
        <v>1</v>
      </c>
      <c r="D18" s="2">
        <v>2</v>
      </c>
      <c r="E18" s="2">
        <v>2</v>
      </c>
      <c r="F18" s="2">
        <v>0</v>
      </c>
      <c r="G18" s="2">
        <v>0</v>
      </c>
      <c r="H18" s="2">
        <v>0</v>
      </c>
      <c r="I18" s="2">
        <v>1</v>
      </c>
      <c r="J18" s="2">
        <v>1</v>
      </c>
      <c r="K18" s="2"/>
      <c r="L18" s="2"/>
      <c r="M18" s="2"/>
      <c r="N18" s="2"/>
      <c r="O18" s="10">
        <f t="shared" si="0"/>
        <v>1</v>
      </c>
      <c r="P18" s="9">
        <f t="shared" si="1"/>
        <v>7</v>
      </c>
    </row>
    <row r="19" spans="1:16" ht="30" x14ac:dyDescent="0.25">
      <c r="A19" s="6" t="s">
        <v>132</v>
      </c>
      <c r="B19" s="9">
        <v>1</v>
      </c>
      <c r="C19" s="2">
        <v>1</v>
      </c>
      <c r="D19" s="2">
        <v>0</v>
      </c>
      <c r="E19" s="2">
        <v>0</v>
      </c>
      <c r="F19" s="2">
        <v>0</v>
      </c>
      <c r="G19" s="2">
        <v>0</v>
      </c>
      <c r="H19" s="2">
        <v>0</v>
      </c>
      <c r="I19" s="2">
        <v>0</v>
      </c>
      <c r="J19" s="2">
        <v>0</v>
      </c>
      <c r="K19" s="2"/>
      <c r="L19" s="2"/>
      <c r="M19" s="2"/>
      <c r="N19" s="2"/>
      <c r="O19" s="10">
        <f t="shared" si="0"/>
        <v>1</v>
      </c>
      <c r="P19" s="9">
        <f t="shared" si="1"/>
        <v>1</v>
      </c>
    </row>
    <row r="21" spans="1:16" x14ac:dyDescent="0.25">
      <c r="A21" t="s">
        <v>147</v>
      </c>
    </row>
    <row r="22" spans="1:16" x14ac:dyDescent="0.25">
      <c r="A22" t="s">
        <v>400</v>
      </c>
    </row>
    <row r="26" spans="1:16" x14ac:dyDescent="0.25">
      <c r="A26" t="s">
        <v>161</v>
      </c>
    </row>
  </sheetData>
  <mergeCells count="2">
    <mergeCell ref="A2:P2"/>
    <mergeCell ref="A3:P3"/>
  </mergeCells>
  <pageMargins left="0.7" right="0.7" top="0.75" bottom="0.75" header="0.3" footer="0.3"/>
  <pageSetup paperSize="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20"/>
  <sheetViews>
    <sheetView workbookViewId="0">
      <selection activeCell="F11" sqref="F1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181</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134</v>
      </c>
      <c r="B7" s="11">
        <v>1</v>
      </c>
      <c r="C7" s="2">
        <v>1</v>
      </c>
      <c r="D7" s="2">
        <v>4</v>
      </c>
      <c r="E7" s="2">
        <v>2</v>
      </c>
      <c r="F7" s="2">
        <v>5</v>
      </c>
      <c r="G7" s="2">
        <v>1</v>
      </c>
      <c r="H7" s="2">
        <v>3</v>
      </c>
      <c r="I7" s="2">
        <v>3</v>
      </c>
      <c r="J7" s="2">
        <v>5</v>
      </c>
      <c r="K7" s="2"/>
      <c r="L7" s="2"/>
      <c r="M7" s="2"/>
      <c r="N7" s="2"/>
      <c r="O7" s="10">
        <f>SUM(P7/B7*100%)</f>
        <v>24</v>
      </c>
      <c r="P7" s="9">
        <f>SUM(C7:N7)</f>
        <v>24</v>
      </c>
    </row>
    <row r="8" spans="1:16" ht="30.75" customHeight="1" x14ac:dyDescent="0.25">
      <c r="A8" s="6" t="s">
        <v>135</v>
      </c>
      <c r="B8" s="11">
        <v>1</v>
      </c>
      <c r="C8" s="6">
        <v>11</v>
      </c>
      <c r="D8" s="6">
        <v>5</v>
      </c>
      <c r="E8" s="6">
        <v>1</v>
      </c>
      <c r="F8" s="6">
        <v>0</v>
      </c>
      <c r="G8" s="6">
        <v>2</v>
      </c>
      <c r="H8" s="6">
        <v>1</v>
      </c>
      <c r="I8" s="6">
        <v>0</v>
      </c>
      <c r="J8" s="6">
        <v>0</v>
      </c>
      <c r="K8" s="6"/>
      <c r="L8" s="6"/>
      <c r="M8" s="6"/>
      <c r="N8" s="6"/>
      <c r="O8" s="10">
        <f t="shared" ref="O8:O13" si="0">SUM(P8/B8*100%)</f>
        <v>20</v>
      </c>
      <c r="P8" s="9">
        <f t="shared" ref="P8:P13" si="1">SUM(C8:N8)</f>
        <v>20</v>
      </c>
    </row>
    <row r="9" spans="1:16" ht="30" x14ac:dyDescent="0.25">
      <c r="A9" s="6" t="s">
        <v>136</v>
      </c>
      <c r="B9" s="11">
        <v>1</v>
      </c>
      <c r="C9" s="2">
        <v>53</v>
      </c>
      <c r="D9" s="2">
        <v>47</v>
      </c>
      <c r="E9" s="2">
        <v>81</v>
      </c>
      <c r="F9" s="2">
        <v>8</v>
      </c>
      <c r="G9" s="2">
        <v>2</v>
      </c>
      <c r="H9" s="2">
        <v>2</v>
      </c>
      <c r="I9" s="2">
        <v>10</v>
      </c>
      <c r="J9" s="2">
        <v>40</v>
      </c>
      <c r="K9" s="2"/>
      <c r="L9" s="2"/>
      <c r="M9" s="2"/>
      <c r="N9" s="2"/>
      <c r="O9" s="10">
        <f t="shared" si="0"/>
        <v>243</v>
      </c>
      <c r="P9" s="9">
        <f t="shared" si="1"/>
        <v>243</v>
      </c>
    </row>
    <row r="10" spans="1:16" ht="45" x14ac:dyDescent="0.25">
      <c r="A10" s="6" t="s">
        <v>137</v>
      </c>
      <c r="B10" s="11">
        <v>1</v>
      </c>
      <c r="C10" s="50" t="s">
        <v>406</v>
      </c>
      <c r="D10" s="51"/>
      <c r="E10" s="51"/>
      <c r="F10" s="51"/>
      <c r="G10" s="51"/>
      <c r="H10" s="51"/>
      <c r="I10" s="51"/>
      <c r="J10" s="51"/>
      <c r="K10" s="51"/>
      <c r="L10" s="51"/>
      <c r="M10" s="51"/>
      <c r="N10" s="52"/>
      <c r="O10" s="10">
        <f t="shared" si="0"/>
        <v>0</v>
      </c>
      <c r="P10" s="9">
        <f t="shared" si="1"/>
        <v>0</v>
      </c>
    </row>
    <row r="11" spans="1:16" ht="60" x14ac:dyDescent="0.25">
      <c r="A11" s="6" t="s">
        <v>138</v>
      </c>
      <c r="B11" s="9">
        <v>5</v>
      </c>
      <c r="C11" s="2">
        <v>0</v>
      </c>
      <c r="D11" s="2">
        <v>1</v>
      </c>
      <c r="E11" s="2">
        <v>2</v>
      </c>
      <c r="F11" s="2">
        <v>0</v>
      </c>
      <c r="G11" s="2">
        <v>0</v>
      </c>
      <c r="H11" s="2">
        <v>0</v>
      </c>
      <c r="I11" s="2">
        <v>0</v>
      </c>
      <c r="J11" s="2">
        <v>0</v>
      </c>
      <c r="K11" s="2"/>
      <c r="L11" s="2"/>
      <c r="M11" s="2"/>
      <c r="N11" s="2"/>
      <c r="O11" s="10">
        <f t="shared" si="0"/>
        <v>0.6</v>
      </c>
      <c r="P11" s="9">
        <f t="shared" si="1"/>
        <v>3</v>
      </c>
    </row>
    <row r="12" spans="1:16" ht="30" x14ac:dyDescent="0.25">
      <c r="A12" s="6" t="s">
        <v>139</v>
      </c>
      <c r="B12" s="11">
        <v>1</v>
      </c>
      <c r="C12" s="2">
        <v>0</v>
      </c>
      <c r="D12" s="2">
        <v>0</v>
      </c>
      <c r="E12" s="2">
        <v>0</v>
      </c>
      <c r="F12" s="2">
        <v>1</v>
      </c>
      <c r="G12" s="2">
        <v>1</v>
      </c>
      <c r="H12" s="2">
        <v>0</v>
      </c>
      <c r="I12" s="2">
        <v>0</v>
      </c>
      <c r="J12" s="2">
        <v>0</v>
      </c>
      <c r="K12" s="2"/>
      <c r="L12" s="2"/>
      <c r="M12" s="2"/>
      <c r="N12" s="2"/>
      <c r="O12" s="10">
        <f t="shared" si="0"/>
        <v>2</v>
      </c>
      <c r="P12" s="9">
        <f t="shared" si="1"/>
        <v>2</v>
      </c>
    </row>
    <row r="13" spans="1:16" ht="45" x14ac:dyDescent="0.25">
      <c r="A13" s="6" t="s">
        <v>140</v>
      </c>
      <c r="B13" s="9">
        <v>6</v>
      </c>
      <c r="C13" s="2">
        <v>0</v>
      </c>
      <c r="D13" s="2">
        <v>0</v>
      </c>
      <c r="E13" s="2">
        <v>0</v>
      </c>
      <c r="F13" s="2">
        <v>0</v>
      </c>
      <c r="G13" s="2">
        <v>0</v>
      </c>
      <c r="H13" s="2">
        <v>0</v>
      </c>
      <c r="I13" s="2">
        <v>0</v>
      </c>
      <c r="J13" s="2">
        <v>0</v>
      </c>
      <c r="K13" s="2"/>
      <c r="L13" s="2"/>
      <c r="M13" s="2"/>
      <c r="N13" s="2"/>
      <c r="O13" s="10">
        <f t="shared" si="0"/>
        <v>0</v>
      </c>
      <c r="P13" s="9">
        <f t="shared" si="1"/>
        <v>0</v>
      </c>
    </row>
    <row r="15" spans="1:16" x14ac:dyDescent="0.25">
      <c r="A15" t="s">
        <v>147</v>
      </c>
    </row>
    <row r="16" spans="1:16" x14ac:dyDescent="0.25">
      <c r="A16" t="s">
        <v>401</v>
      </c>
    </row>
    <row r="20" spans="1:1" x14ac:dyDescent="0.25">
      <c r="A20" t="s">
        <v>162</v>
      </c>
    </row>
  </sheetData>
  <mergeCells count="3">
    <mergeCell ref="A2:P2"/>
    <mergeCell ref="A3:P3"/>
    <mergeCell ref="C10:N10"/>
  </mergeCells>
  <pageMargins left="0.7" right="0.7" top="0.75" bottom="0.75" header="0.3" footer="0.3"/>
  <pageSetup paperSize="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P103"/>
  <sheetViews>
    <sheetView workbookViewId="0">
      <selection activeCell="O97" sqref="O97"/>
    </sheetView>
  </sheetViews>
  <sheetFormatPr baseColWidth="10" defaultRowHeight="15" x14ac:dyDescent="0.25"/>
  <cols>
    <col min="1" max="1" width="64.5703125" customWidth="1"/>
    <col min="2" max="2" width="7.85546875" customWidth="1"/>
    <col min="3" max="10" width="6.140625" customWidth="1"/>
    <col min="11" max="11" width="7"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308</v>
      </c>
      <c r="G5" s="13">
        <v>2020</v>
      </c>
    </row>
    <row r="6" spans="1:16" x14ac:dyDescent="0.25">
      <c r="A6" s="14" t="s">
        <v>184</v>
      </c>
      <c r="B6" s="15" t="s">
        <v>2</v>
      </c>
      <c r="C6" s="16" t="s">
        <v>4</v>
      </c>
      <c r="D6" s="16" t="s">
        <v>3</v>
      </c>
      <c r="E6" s="16" t="s">
        <v>5</v>
      </c>
      <c r="F6" s="16" t="s">
        <v>6</v>
      </c>
      <c r="G6" s="16" t="s">
        <v>7</v>
      </c>
      <c r="H6" s="16" t="s">
        <v>8</v>
      </c>
      <c r="I6" s="16" t="s">
        <v>9</v>
      </c>
      <c r="J6" s="16" t="s">
        <v>10</v>
      </c>
      <c r="K6" s="16" t="s">
        <v>11</v>
      </c>
      <c r="L6" s="16" t="s">
        <v>12</v>
      </c>
      <c r="M6" s="16" t="s">
        <v>13</v>
      </c>
      <c r="N6" s="16" t="s">
        <v>185</v>
      </c>
      <c r="O6" s="16" t="s">
        <v>16</v>
      </c>
      <c r="P6" s="16" t="s">
        <v>186</v>
      </c>
    </row>
    <row r="7" spans="1:16" ht="30" x14ac:dyDescent="0.25">
      <c r="A7" s="5" t="s">
        <v>187</v>
      </c>
      <c r="B7" s="2">
        <v>557.69000000000005</v>
      </c>
      <c r="C7" s="9">
        <v>0</v>
      </c>
      <c r="D7" s="9">
        <v>0</v>
      </c>
      <c r="E7" s="9">
        <v>0</v>
      </c>
      <c r="F7" s="9">
        <v>0</v>
      </c>
      <c r="G7" s="9">
        <v>0</v>
      </c>
      <c r="H7" s="9">
        <v>0</v>
      </c>
      <c r="I7" s="9">
        <v>160</v>
      </c>
      <c r="J7" s="9">
        <v>0</v>
      </c>
      <c r="K7" s="9">
        <v>0</v>
      </c>
      <c r="L7" s="17"/>
      <c r="M7" s="9"/>
      <c r="N7" s="9"/>
      <c r="O7" s="9">
        <f>SUM(C7:M7)</f>
        <v>160</v>
      </c>
      <c r="P7" s="9" t="s">
        <v>407</v>
      </c>
    </row>
    <row r="8" spans="1:16" ht="45" x14ac:dyDescent="0.25">
      <c r="A8" s="5" t="s">
        <v>188</v>
      </c>
      <c r="B8" s="2" t="s">
        <v>189</v>
      </c>
      <c r="C8" s="9">
        <v>0</v>
      </c>
      <c r="D8" s="9">
        <v>0</v>
      </c>
      <c r="E8" s="9">
        <v>0</v>
      </c>
      <c r="F8" s="9">
        <v>0</v>
      </c>
      <c r="G8" s="9">
        <v>0</v>
      </c>
      <c r="H8" s="9">
        <v>0</v>
      </c>
      <c r="I8" s="9">
        <v>0</v>
      </c>
      <c r="J8" s="9">
        <v>0</v>
      </c>
      <c r="K8" s="9">
        <v>0</v>
      </c>
      <c r="L8" s="9"/>
      <c r="M8" s="9"/>
      <c r="N8" s="9"/>
      <c r="O8" s="9">
        <v>0</v>
      </c>
      <c r="P8" s="9">
        <v>0</v>
      </c>
    </row>
    <row r="9" spans="1:16" ht="150" x14ac:dyDescent="0.25">
      <c r="A9" s="5" t="s">
        <v>190</v>
      </c>
      <c r="B9" s="2">
        <v>58405.03</v>
      </c>
      <c r="C9" s="9">
        <v>0</v>
      </c>
      <c r="D9" s="9">
        <v>0</v>
      </c>
      <c r="E9" s="9">
        <v>0</v>
      </c>
      <c r="F9" s="9">
        <v>0</v>
      </c>
      <c r="G9" s="9">
        <v>0</v>
      </c>
      <c r="H9" s="9">
        <v>0</v>
      </c>
      <c r="I9" s="9">
        <v>0</v>
      </c>
      <c r="J9" s="9">
        <v>0</v>
      </c>
      <c r="K9" s="9">
        <v>0</v>
      </c>
      <c r="L9" s="9"/>
      <c r="M9" s="9"/>
      <c r="N9" s="9"/>
      <c r="O9" s="9">
        <f>N9+M9+L9+K9+J9</f>
        <v>0</v>
      </c>
      <c r="P9" s="11">
        <v>0</v>
      </c>
    </row>
    <row r="10" spans="1:16" ht="60" x14ac:dyDescent="0.25">
      <c r="A10" s="5" t="s">
        <v>191</v>
      </c>
      <c r="B10" s="2" t="s">
        <v>192</v>
      </c>
      <c r="C10" s="9">
        <v>0</v>
      </c>
      <c r="D10" s="9">
        <v>0</v>
      </c>
      <c r="E10" s="9">
        <v>0</v>
      </c>
      <c r="F10" s="9">
        <v>0</v>
      </c>
      <c r="G10" s="9">
        <v>0</v>
      </c>
      <c r="H10" s="9">
        <v>0</v>
      </c>
      <c r="I10" s="9">
        <v>0</v>
      </c>
      <c r="J10" s="9">
        <v>0</v>
      </c>
      <c r="K10" s="9">
        <v>1656</v>
      </c>
      <c r="L10" s="9"/>
      <c r="M10" s="9"/>
      <c r="N10" s="9"/>
      <c r="O10" s="9">
        <v>1656</v>
      </c>
      <c r="P10" s="11">
        <v>0.08</v>
      </c>
    </row>
    <row r="11" spans="1:16" ht="45" x14ac:dyDescent="0.25">
      <c r="A11" s="5" t="s">
        <v>193</v>
      </c>
      <c r="B11" s="2">
        <v>4235.16</v>
      </c>
      <c r="C11" s="9">
        <v>0</v>
      </c>
      <c r="D11" s="9">
        <v>0</v>
      </c>
      <c r="E11" s="9">
        <v>0</v>
      </c>
      <c r="F11" s="9">
        <v>0</v>
      </c>
      <c r="G11" s="9">
        <v>0</v>
      </c>
      <c r="H11" s="9">
        <v>0</v>
      </c>
      <c r="I11" s="9">
        <v>0</v>
      </c>
      <c r="J11" s="9">
        <v>0</v>
      </c>
      <c r="K11" s="9">
        <v>3645</v>
      </c>
      <c r="L11" s="9"/>
      <c r="M11" s="9"/>
      <c r="N11" s="9"/>
      <c r="O11" s="9">
        <v>3645</v>
      </c>
      <c r="P11" s="11">
        <v>0.86</v>
      </c>
    </row>
    <row r="12" spans="1:16" ht="30" x14ac:dyDescent="0.25">
      <c r="A12" s="5" t="s">
        <v>194</v>
      </c>
      <c r="B12" s="2" t="s">
        <v>195</v>
      </c>
      <c r="C12" s="9">
        <v>0</v>
      </c>
      <c r="D12" s="9">
        <v>0</v>
      </c>
      <c r="E12" s="9">
        <v>0</v>
      </c>
      <c r="F12" s="9">
        <v>0</v>
      </c>
      <c r="G12" s="9">
        <v>0</v>
      </c>
      <c r="H12" s="9">
        <v>0</v>
      </c>
      <c r="I12" s="9">
        <v>1</v>
      </c>
      <c r="J12" s="9">
        <v>0</v>
      </c>
      <c r="K12" s="9">
        <v>0</v>
      </c>
      <c r="L12" s="9"/>
      <c r="M12" s="9"/>
      <c r="N12" s="9"/>
      <c r="O12" s="18">
        <v>1</v>
      </c>
      <c r="P12" s="11">
        <v>1</v>
      </c>
    </row>
    <row r="13" spans="1:16" ht="30" x14ac:dyDescent="0.25">
      <c r="A13" s="5" t="s">
        <v>196</v>
      </c>
      <c r="B13" s="39">
        <v>100</v>
      </c>
      <c r="C13" s="9">
        <v>0</v>
      </c>
      <c r="D13" s="9">
        <v>25</v>
      </c>
      <c r="E13" s="9">
        <v>40</v>
      </c>
      <c r="F13" s="9">
        <v>35</v>
      </c>
      <c r="G13" s="9">
        <v>0</v>
      </c>
      <c r="H13" s="9">
        <v>0</v>
      </c>
      <c r="I13" s="9">
        <v>0</v>
      </c>
      <c r="J13" s="9">
        <v>0</v>
      </c>
      <c r="K13" s="9">
        <v>0</v>
      </c>
      <c r="L13" s="9"/>
      <c r="M13" s="9"/>
      <c r="N13" s="9"/>
      <c r="O13" s="18">
        <v>100</v>
      </c>
      <c r="P13" s="11">
        <v>1</v>
      </c>
    </row>
    <row r="14" spans="1:16" ht="45" x14ac:dyDescent="0.25">
      <c r="A14" s="5" t="s">
        <v>197</v>
      </c>
      <c r="B14" s="39">
        <v>1000</v>
      </c>
      <c r="C14" s="9">
        <v>0</v>
      </c>
      <c r="D14" s="9">
        <v>55</v>
      </c>
      <c r="E14" s="9">
        <v>50</v>
      </c>
      <c r="F14" s="9">
        <v>53</v>
      </c>
      <c r="G14" s="9">
        <v>55</v>
      </c>
      <c r="H14" s="9">
        <v>50</v>
      </c>
      <c r="I14" s="9">
        <v>52</v>
      </c>
      <c r="J14" s="9">
        <v>50</v>
      </c>
      <c r="K14" s="9">
        <v>150</v>
      </c>
      <c r="L14" s="9"/>
      <c r="M14" s="9"/>
      <c r="N14" s="9"/>
      <c r="O14" s="19">
        <v>515</v>
      </c>
      <c r="P14" s="11">
        <v>0.52</v>
      </c>
    </row>
    <row r="15" spans="1:16" ht="30" x14ac:dyDescent="0.25">
      <c r="A15" s="5" t="s">
        <v>198</v>
      </c>
      <c r="B15" s="2" t="s">
        <v>195</v>
      </c>
      <c r="C15" s="9">
        <v>0</v>
      </c>
      <c r="D15" s="9">
        <v>0</v>
      </c>
      <c r="E15" s="9">
        <v>0</v>
      </c>
      <c r="F15" s="9">
        <v>0</v>
      </c>
      <c r="G15" s="9">
        <v>0</v>
      </c>
      <c r="H15" s="9">
        <v>0</v>
      </c>
      <c r="I15" s="9">
        <v>1</v>
      </c>
      <c r="J15" s="9">
        <v>0</v>
      </c>
      <c r="K15" s="9">
        <v>0</v>
      </c>
      <c r="L15" s="9"/>
      <c r="M15" s="9"/>
      <c r="N15" s="9"/>
      <c r="O15" s="18">
        <v>1</v>
      </c>
      <c r="P15" s="11">
        <v>1</v>
      </c>
    </row>
    <row r="16" spans="1:16" ht="30" x14ac:dyDescent="0.25">
      <c r="A16" s="5" t="s">
        <v>199</v>
      </c>
      <c r="B16" s="2">
        <v>607.5</v>
      </c>
      <c r="C16" s="9">
        <v>0</v>
      </c>
      <c r="D16" s="9">
        <v>0</v>
      </c>
      <c r="E16" s="9">
        <v>35</v>
      </c>
      <c r="F16" s="9">
        <v>40</v>
      </c>
      <c r="G16" s="9">
        <v>70</v>
      </c>
      <c r="H16" s="9">
        <v>63</v>
      </c>
      <c r="I16" s="9">
        <v>58</v>
      </c>
      <c r="J16" s="9">
        <v>25</v>
      </c>
      <c r="K16" s="9">
        <v>15</v>
      </c>
      <c r="L16" s="9"/>
      <c r="M16" s="9"/>
      <c r="N16" s="9"/>
      <c r="O16" s="9" t="s">
        <v>408</v>
      </c>
      <c r="P16" s="20">
        <v>0.69</v>
      </c>
    </row>
    <row r="17" spans="1:16" ht="30" x14ac:dyDescent="0.25">
      <c r="A17" s="5" t="s">
        <v>200</v>
      </c>
      <c r="B17" s="2" t="s">
        <v>201</v>
      </c>
      <c r="C17" s="9">
        <v>0</v>
      </c>
      <c r="D17" s="9">
        <v>0</v>
      </c>
      <c r="E17" s="21">
        <v>0</v>
      </c>
      <c r="F17" s="21">
        <v>0</v>
      </c>
      <c r="G17" s="21">
        <v>0</v>
      </c>
      <c r="H17" s="21">
        <v>50</v>
      </c>
      <c r="I17" s="21">
        <v>50</v>
      </c>
      <c r="J17" s="21">
        <v>50</v>
      </c>
      <c r="K17" s="17">
        <v>50</v>
      </c>
      <c r="L17" s="9"/>
      <c r="M17" s="9"/>
      <c r="N17" s="9"/>
      <c r="O17" s="9">
        <v>200</v>
      </c>
      <c r="P17" s="11">
        <v>1</v>
      </c>
    </row>
    <row r="18" spans="1:16" ht="45" x14ac:dyDescent="0.25">
      <c r="A18" s="5" t="s">
        <v>202</v>
      </c>
      <c r="B18" s="2" t="s">
        <v>195</v>
      </c>
      <c r="C18" s="9">
        <v>0</v>
      </c>
      <c r="D18" s="9">
        <v>0</v>
      </c>
      <c r="E18" s="9">
        <v>0</v>
      </c>
      <c r="F18" s="9">
        <v>0</v>
      </c>
      <c r="G18" s="9">
        <v>0</v>
      </c>
      <c r="H18" s="9">
        <v>0</v>
      </c>
      <c r="I18" s="9">
        <v>0</v>
      </c>
      <c r="J18" s="9">
        <v>0</v>
      </c>
      <c r="K18" s="9">
        <v>0</v>
      </c>
      <c r="L18" s="9"/>
      <c r="M18" s="9"/>
      <c r="N18" s="9"/>
      <c r="O18" s="9">
        <v>0</v>
      </c>
      <c r="P18" s="9">
        <v>0</v>
      </c>
    </row>
    <row r="19" spans="1:16" ht="45" x14ac:dyDescent="0.25">
      <c r="A19" s="5" t="s">
        <v>203</v>
      </c>
      <c r="B19" s="2" t="s">
        <v>195</v>
      </c>
      <c r="C19" s="9">
        <v>0</v>
      </c>
      <c r="D19" s="9">
        <v>0</v>
      </c>
      <c r="E19" s="9">
        <v>0</v>
      </c>
      <c r="F19" s="9">
        <v>0</v>
      </c>
      <c r="G19" s="9">
        <v>0</v>
      </c>
      <c r="H19" s="9">
        <v>0</v>
      </c>
      <c r="I19" s="9">
        <v>0</v>
      </c>
      <c r="J19" s="9">
        <v>0</v>
      </c>
      <c r="K19" s="9">
        <v>0</v>
      </c>
      <c r="L19" s="9"/>
      <c r="M19" s="9"/>
      <c r="N19" s="9"/>
      <c r="O19" s="9">
        <v>0</v>
      </c>
      <c r="P19" s="9">
        <v>0</v>
      </c>
    </row>
    <row r="20" spans="1:16" ht="30" x14ac:dyDescent="0.25">
      <c r="A20" s="5" t="s">
        <v>204</v>
      </c>
      <c r="B20" s="2" t="s">
        <v>205</v>
      </c>
      <c r="C20" s="9">
        <v>0</v>
      </c>
      <c r="D20" s="9">
        <v>0</v>
      </c>
      <c r="E20" s="9">
        <v>0</v>
      </c>
      <c r="F20" s="9">
        <v>0</v>
      </c>
      <c r="G20" s="9">
        <v>0</v>
      </c>
      <c r="H20" s="9">
        <v>0</v>
      </c>
      <c r="I20" s="9">
        <v>0</v>
      </c>
      <c r="J20" s="9">
        <v>0</v>
      </c>
      <c r="K20" s="9">
        <v>0</v>
      </c>
      <c r="L20" s="9"/>
      <c r="M20" s="9"/>
      <c r="N20" s="9"/>
      <c r="O20" s="9">
        <v>0</v>
      </c>
      <c r="P20" s="9">
        <v>0</v>
      </c>
    </row>
    <row r="21" spans="1:16" x14ac:dyDescent="0.25">
      <c r="A21" s="5" t="s">
        <v>206</v>
      </c>
      <c r="B21" s="2" t="s">
        <v>207</v>
      </c>
      <c r="C21" s="9">
        <v>0</v>
      </c>
      <c r="D21" s="9">
        <v>0</v>
      </c>
      <c r="E21" s="9">
        <v>0</v>
      </c>
      <c r="F21" s="9">
        <v>0</v>
      </c>
      <c r="G21" s="9">
        <v>2.5</v>
      </c>
      <c r="H21" s="9">
        <v>1.5</v>
      </c>
      <c r="I21" s="9">
        <v>2.5</v>
      </c>
      <c r="J21" s="9">
        <v>0</v>
      </c>
      <c r="K21" s="9">
        <v>0</v>
      </c>
      <c r="L21" s="9"/>
      <c r="M21" s="9"/>
      <c r="N21" s="9"/>
      <c r="O21" s="22">
        <v>6.5</v>
      </c>
      <c r="P21" s="11">
        <v>1</v>
      </c>
    </row>
    <row r="22" spans="1:16" ht="45" x14ac:dyDescent="0.25">
      <c r="A22" s="5" t="s">
        <v>208</v>
      </c>
      <c r="B22" s="2" t="s">
        <v>209</v>
      </c>
      <c r="C22" s="9">
        <v>0</v>
      </c>
      <c r="D22" s="9">
        <v>0</v>
      </c>
      <c r="E22" s="9">
        <v>0</v>
      </c>
      <c r="F22" s="9">
        <v>0</v>
      </c>
      <c r="G22" s="9">
        <v>0</v>
      </c>
      <c r="H22" s="9">
        <v>0</v>
      </c>
      <c r="I22" s="9">
        <v>0</v>
      </c>
      <c r="J22" s="9">
        <v>0</v>
      </c>
      <c r="K22" s="9">
        <v>0</v>
      </c>
      <c r="L22" s="9"/>
      <c r="M22" s="9"/>
      <c r="N22" s="9"/>
      <c r="O22" s="9">
        <v>0</v>
      </c>
      <c r="P22" s="9">
        <v>0</v>
      </c>
    </row>
    <row r="23" spans="1:16" ht="30" x14ac:dyDescent="0.25">
      <c r="A23" s="5" t="s">
        <v>210</v>
      </c>
      <c r="B23" s="2" t="s">
        <v>211</v>
      </c>
      <c r="C23" s="9">
        <v>0</v>
      </c>
      <c r="D23" s="9">
        <v>0</v>
      </c>
      <c r="E23" s="9">
        <v>0</v>
      </c>
      <c r="F23" s="9">
        <v>0</v>
      </c>
      <c r="G23" s="9">
        <v>0</v>
      </c>
      <c r="H23" s="9">
        <v>0</v>
      </c>
      <c r="I23" s="9">
        <v>0</v>
      </c>
      <c r="J23" s="9">
        <v>0</v>
      </c>
      <c r="K23" s="9">
        <v>0</v>
      </c>
      <c r="L23" s="9"/>
      <c r="M23" s="9"/>
      <c r="N23" s="9"/>
      <c r="O23" s="9">
        <v>0</v>
      </c>
      <c r="P23" s="9">
        <v>0</v>
      </c>
    </row>
    <row r="24" spans="1:16" ht="30" x14ac:dyDescent="0.25">
      <c r="A24" s="5" t="s">
        <v>212</v>
      </c>
      <c r="B24" s="2" t="s">
        <v>213</v>
      </c>
      <c r="C24" s="9">
        <v>0</v>
      </c>
      <c r="D24" s="9">
        <v>0</v>
      </c>
      <c r="E24" s="9">
        <v>0</v>
      </c>
      <c r="F24" s="9">
        <v>0</v>
      </c>
      <c r="G24" s="9">
        <v>0</v>
      </c>
      <c r="H24" s="9">
        <v>0</v>
      </c>
      <c r="I24" s="9">
        <v>0</v>
      </c>
      <c r="J24" s="9">
        <v>0</v>
      </c>
      <c r="K24" s="9">
        <v>0</v>
      </c>
      <c r="L24" s="9"/>
      <c r="M24" s="9"/>
      <c r="N24" s="9"/>
      <c r="O24" s="9">
        <v>0</v>
      </c>
      <c r="P24" s="9">
        <v>0</v>
      </c>
    </row>
    <row r="25" spans="1:16" ht="30" x14ac:dyDescent="0.25">
      <c r="A25" s="5" t="s">
        <v>214</v>
      </c>
      <c r="B25" s="2" t="s">
        <v>215</v>
      </c>
      <c r="C25" s="9">
        <v>0</v>
      </c>
      <c r="D25" s="9">
        <v>0</v>
      </c>
      <c r="E25" s="9">
        <v>0</v>
      </c>
      <c r="F25" s="9">
        <v>0</v>
      </c>
      <c r="G25" s="9">
        <v>0</v>
      </c>
      <c r="H25" s="9">
        <v>0</v>
      </c>
      <c r="I25" s="9">
        <v>0</v>
      </c>
      <c r="J25" s="9">
        <v>0</v>
      </c>
      <c r="K25" s="9">
        <v>0</v>
      </c>
      <c r="L25" s="9"/>
      <c r="M25" s="9"/>
      <c r="N25" s="9"/>
      <c r="O25" s="9">
        <v>0</v>
      </c>
      <c r="P25" s="9">
        <v>0</v>
      </c>
    </row>
    <row r="26" spans="1:16" ht="30" x14ac:dyDescent="0.25">
      <c r="A26" s="5" t="s">
        <v>216</v>
      </c>
      <c r="B26" s="2" t="s">
        <v>217</v>
      </c>
      <c r="C26" s="9">
        <v>0</v>
      </c>
      <c r="D26" s="9">
        <v>0</v>
      </c>
      <c r="E26" s="9">
        <v>0</v>
      </c>
      <c r="F26" s="9">
        <v>0</v>
      </c>
      <c r="G26" s="9">
        <v>0</v>
      </c>
      <c r="H26" s="9">
        <v>0</v>
      </c>
      <c r="I26" s="9">
        <v>0</v>
      </c>
      <c r="J26" s="9">
        <v>0</v>
      </c>
      <c r="K26" s="9">
        <v>0</v>
      </c>
      <c r="L26" s="9"/>
      <c r="M26" s="9"/>
      <c r="N26" s="9"/>
      <c r="O26" s="9">
        <v>0</v>
      </c>
      <c r="P26" s="9">
        <v>0</v>
      </c>
    </row>
    <row r="27" spans="1:16" ht="30" x14ac:dyDescent="0.25">
      <c r="A27" s="5" t="s">
        <v>218</v>
      </c>
      <c r="B27" s="2" t="s">
        <v>219</v>
      </c>
      <c r="C27" s="9">
        <v>0</v>
      </c>
      <c r="D27" s="9">
        <v>0</v>
      </c>
      <c r="E27" s="9">
        <v>0</v>
      </c>
      <c r="F27" s="9">
        <v>0</v>
      </c>
      <c r="G27" s="9">
        <v>0</v>
      </c>
      <c r="H27" s="9">
        <v>0</v>
      </c>
      <c r="I27" s="9">
        <v>0</v>
      </c>
      <c r="J27" s="9">
        <v>0</v>
      </c>
      <c r="K27" s="9">
        <v>0</v>
      </c>
      <c r="L27" s="9"/>
      <c r="M27" s="9"/>
      <c r="N27" s="9"/>
      <c r="O27" s="9">
        <v>0</v>
      </c>
      <c r="P27" s="9">
        <v>0</v>
      </c>
    </row>
    <row r="28" spans="1:16" ht="30" x14ac:dyDescent="0.25">
      <c r="A28" s="5" t="s">
        <v>220</v>
      </c>
      <c r="B28" s="2" t="s">
        <v>221</v>
      </c>
      <c r="C28" s="9">
        <v>0</v>
      </c>
      <c r="D28" s="9">
        <v>0</v>
      </c>
      <c r="E28" s="9">
        <v>0</v>
      </c>
      <c r="F28" s="9">
        <v>0</v>
      </c>
      <c r="G28" s="9">
        <v>0</v>
      </c>
      <c r="H28" s="9">
        <v>0</v>
      </c>
      <c r="I28" s="9">
        <v>0</v>
      </c>
      <c r="J28" s="9">
        <v>0</v>
      </c>
      <c r="K28" s="9">
        <v>0</v>
      </c>
      <c r="L28" s="9"/>
      <c r="M28" s="9"/>
      <c r="N28" s="9"/>
      <c r="O28" s="9">
        <v>0</v>
      </c>
      <c r="P28" s="9">
        <v>0</v>
      </c>
    </row>
    <row r="29" spans="1:16" ht="30" x14ac:dyDescent="0.25">
      <c r="A29" s="5" t="s">
        <v>222</v>
      </c>
      <c r="B29" s="2" t="s">
        <v>223</v>
      </c>
      <c r="C29" s="9">
        <v>0</v>
      </c>
      <c r="D29" s="9">
        <v>0</v>
      </c>
      <c r="E29" s="9">
        <v>0</v>
      </c>
      <c r="F29" s="9">
        <v>0</v>
      </c>
      <c r="G29" s="9">
        <v>0</v>
      </c>
      <c r="H29" s="9">
        <v>0</v>
      </c>
      <c r="I29" s="9">
        <v>0</v>
      </c>
      <c r="J29" s="9">
        <v>0</v>
      </c>
      <c r="K29" s="9">
        <v>0</v>
      </c>
      <c r="L29" s="9"/>
      <c r="M29" s="9"/>
      <c r="N29" s="9"/>
      <c r="O29" s="9">
        <v>0</v>
      </c>
      <c r="P29" s="9">
        <v>0</v>
      </c>
    </row>
    <row r="30" spans="1:16" ht="45" x14ac:dyDescent="0.25">
      <c r="A30" s="5" t="s">
        <v>224</v>
      </c>
      <c r="B30" s="2" t="s">
        <v>225</v>
      </c>
      <c r="C30" s="9">
        <v>0</v>
      </c>
      <c r="D30" s="9">
        <v>0</v>
      </c>
      <c r="E30" s="9">
        <v>0</v>
      </c>
      <c r="F30" s="9">
        <v>0</v>
      </c>
      <c r="G30" s="9">
        <v>0</v>
      </c>
      <c r="H30" s="9">
        <v>0</v>
      </c>
      <c r="I30" s="9">
        <v>0</v>
      </c>
      <c r="J30" s="9">
        <v>0</v>
      </c>
      <c r="K30" s="9">
        <v>200</v>
      </c>
      <c r="L30" s="9"/>
      <c r="M30" s="9"/>
      <c r="N30" s="9"/>
      <c r="O30" s="9">
        <v>200</v>
      </c>
      <c r="P30" s="11">
        <v>1</v>
      </c>
    </row>
    <row r="31" spans="1:16" ht="45" x14ac:dyDescent="0.25">
      <c r="A31" s="5" t="s">
        <v>226</v>
      </c>
      <c r="B31" s="2" t="s">
        <v>221</v>
      </c>
      <c r="C31" s="9">
        <v>0</v>
      </c>
      <c r="D31" s="9">
        <v>0</v>
      </c>
      <c r="E31" s="9">
        <v>0</v>
      </c>
      <c r="F31" s="9">
        <v>0</v>
      </c>
      <c r="G31" s="9">
        <v>0</v>
      </c>
      <c r="H31" s="9">
        <v>0</v>
      </c>
      <c r="I31" s="9">
        <v>0</v>
      </c>
      <c r="J31" s="9">
        <v>0</v>
      </c>
      <c r="K31" s="9">
        <v>0</v>
      </c>
      <c r="L31" s="9"/>
      <c r="M31" s="9"/>
      <c r="N31" s="9"/>
      <c r="O31" s="9">
        <v>0</v>
      </c>
      <c r="P31" s="9">
        <v>0</v>
      </c>
    </row>
    <row r="32" spans="1:16" ht="30" x14ac:dyDescent="0.25">
      <c r="A32" s="5" t="s">
        <v>227</v>
      </c>
      <c r="B32" s="2" t="s">
        <v>228</v>
      </c>
      <c r="C32" s="9">
        <v>0</v>
      </c>
      <c r="D32" s="9">
        <v>0</v>
      </c>
      <c r="E32" s="9">
        <v>0</v>
      </c>
      <c r="F32" s="9">
        <v>0</v>
      </c>
      <c r="G32" s="9">
        <v>0</v>
      </c>
      <c r="H32" s="9">
        <v>0</v>
      </c>
      <c r="I32" s="9">
        <v>2480</v>
      </c>
      <c r="J32" s="9">
        <v>0</v>
      </c>
      <c r="K32" s="9">
        <v>0</v>
      </c>
      <c r="L32" s="9"/>
      <c r="M32" s="9"/>
      <c r="N32" s="9"/>
      <c r="O32" s="19">
        <f>I32</f>
        <v>2480</v>
      </c>
      <c r="P32" s="11">
        <v>1</v>
      </c>
    </row>
    <row r="33" spans="1:16" ht="30" x14ac:dyDescent="0.25">
      <c r="A33" s="5" t="s">
        <v>229</v>
      </c>
      <c r="B33" s="2" t="s">
        <v>230</v>
      </c>
      <c r="C33" s="9">
        <v>0</v>
      </c>
      <c r="D33" s="9">
        <v>0</v>
      </c>
      <c r="E33" s="9">
        <v>0</v>
      </c>
      <c r="F33" s="9">
        <v>0</v>
      </c>
      <c r="G33" s="9">
        <v>0</v>
      </c>
      <c r="H33" s="9">
        <v>0</v>
      </c>
      <c r="I33" s="9">
        <v>0</v>
      </c>
      <c r="J33" s="9">
        <v>680</v>
      </c>
      <c r="K33" s="9">
        <v>0</v>
      </c>
      <c r="L33" s="9"/>
      <c r="M33" s="9"/>
      <c r="N33" s="9"/>
      <c r="O33" s="9">
        <v>680</v>
      </c>
      <c r="P33" s="11">
        <v>0.47</v>
      </c>
    </row>
    <row r="34" spans="1:16" ht="45" x14ac:dyDescent="0.25">
      <c r="A34" s="5" t="s">
        <v>231</v>
      </c>
      <c r="B34" s="2" t="s">
        <v>232</v>
      </c>
      <c r="C34" s="9">
        <v>0</v>
      </c>
      <c r="D34" s="9">
        <v>0</v>
      </c>
      <c r="E34" s="9">
        <v>0</v>
      </c>
      <c r="F34" s="9">
        <v>0</v>
      </c>
      <c r="G34" s="9">
        <v>0</v>
      </c>
      <c r="H34" s="9">
        <v>0</v>
      </c>
      <c r="I34" s="9">
        <v>0</v>
      </c>
      <c r="J34" s="9">
        <v>0</v>
      </c>
      <c r="K34" s="9">
        <v>0</v>
      </c>
      <c r="L34" s="9"/>
      <c r="M34" s="9"/>
      <c r="N34" s="9"/>
      <c r="O34" s="9">
        <v>0</v>
      </c>
      <c r="P34" s="9">
        <v>0</v>
      </c>
    </row>
    <row r="35" spans="1:16" ht="30" x14ac:dyDescent="0.25">
      <c r="A35" s="5" t="s">
        <v>233</v>
      </c>
      <c r="B35" s="2" t="s">
        <v>234</v>
      </c>
      <c r="C35" s="9">
        <v>0</v>
      </c>
      <c r="D35" s="9">
        <v>0</v>
      </c>
      <c r="E35" s="9">
        <v>0</v>
      </c>
      <c r="F35" s="9">
        <v>0</v>
      </c>
      <c r="G35" s="9">
        <v>0</v>
      </c>
      <c r="H35" s="9">
        <v>0</v>
      </c>
      <c r="I35" s="9">
        <v>0</v>
      </c>
      <c r="J35" s="9">
        <v>0</v>
      </c>
      <c r="K35" s="9">
        <v>0</v>
      </c>
      <c r="L35" s="9"/>
      <c r="M35" s="9"/>
      <c r="N35" s="9"/>
      <c r="O35" s="9">
        <v>0</v>
      </c>
      <c r="P35" s="9">
        <v>0</v>
      </c>
    </row>
    <row r="36" spans="1:16" ht="45" x14ac:dyDescent="0.25">
      <c r="A36" s="5" t="s">
        <v>235</v>
      </c>
      <c r="B36" s="2" t="s">
        <v>236</v>
      </c>
      <c r="C36" s="9">
        <v>0</v>
      </c>
      <c r="D36" s="9">
        <v>0</v>
      </c>
      <c r="E36" s="9">
        <v>0</v>
      </c>
      <c r="F36" s="9">
        <v>0</v>
      </c>
      <c r="G36" s="9">
        <v>0</v>
      </c>
      <c r="H36" s="9">
        <v>0</v>
      </c>
      <c r="I36" s="9">
        <v>0</v>
      </c>
      <c r="J36" s="9">
        <v>0</v>
      </c>
      <c r="K36" s="9">
        <v>0</v>
      </c>
      <c r="L36" s="9"/>
      <c r="M36" s="9"/>
      <c r="N36" s="9"/>
      <c r="O36" s="9">
        <v>0</v>
      </c>
      <c r="P36" s="9">
        <v>0</v>
      </c>
    </row>
    <row r="37" spans="1:16" ht="30" x14ac:dyDescent="0.25">
      <c r="A37" s="5" t="s">
        <v>237</v>
      </c>
      <c r="B37" s="2" t="s">
        <v>238</v>
      </c>
      <c r="C37" s="9">
        <v>0</v>
      </c>
      <c r="D37" s="9">
        <v>0</v>
      </c>
      <c r="E37" s="9">
        <v>0</v>
      </c>
      <c r="F37" s="9">
        <v>0</v>
      </c>
      <c r="G37" s="9">
        <v>0</v>
      </c>
      <c r="H37" s="9">
        <v>0</v>
      </c>
      <c r="I37" s="9">
        <v>0</v>
      </c>
      <c r="J37" s="9">
        <v>0</v>
      </c>
      <c r="K37" s="9">
        <v>0</v>
      </c>
      <c r="L37" s="9"/>
      <c r="M37" s="9"/>
      <c r="N37" s="9"/>
      <c r="O37" s="9">
        <v>0</v>
      </c>
      <c r="P37" s="9">
        <v>0</v>
      </c>
    </row>
    <row r="38" spans="1:16" ht="30" x14ac:dyDescent="0.25">
      <c r="A38" s="5" t="s">
        <v>239</v>
      </c>
      <c r="B38" s="2" t="s">
        <v>195</v>
      </c>
      <c r="C38" s="9">
        <v>0</v>
      </c>
      <c r="D38" s="9">
        <v>0</v>
      </c>
      <c r="E38" s="9">
        <v>0</v>
      </c>
      <c r="F38" s="9">
        <v>0</v>
      </c>
      <c r="G38" s="9">
        <v>1</v>
      </c>
      <c r="H38" s="9">
        <v>0</v>
      </c>
      <c r="I38" s="9">
        <v>0</v>
      </c>
      <c r="J38" s="9">
        <v>0</v>
      </c>
      <c r="K38" s="9">
        <v>0</v>
      </c>
      <c r="L38" s="9"/>
      <c r="M38" s="9"/>
      <c r="N38" s="9"/>
      <c r="O38" s="19">
        <v>1</v>
      </c>
      <c r="P38" s="11">
        <v>1</v>
      </c>
    </row>
    <row r="39" spans="1:16" x14ac:dyDescent="0.25">
      <c r="A39" s="5" t="s">
        <v>240</v>
      </c>
      <c r="B39" s="2" t="s">
        <v>241</v>
      </c>
      <c r="C39" s="9">
        <v>0</v>
      </c>
      <c r="D39" s="9">
        <v>0</v>
      </c>
      <c r="E39" s="9">
        <v>0</v>
      </c>
      <c r="F39" s="9">
        <v>0</v>
      </c>
      <c r="G39" s="9">
        <v>0</v>
      </c>
      <c r="H39" s="9">
        <v>0</v>
      </c>
      <c r="I39" s="9">
        <v>0</v>
      </c>
      <c r="J39" s="9">
        <v>0</v>
      </c>
      <c r="K39" s="9">
        <v>0</v>
      </c>
      <c r="L39" s="9"/>
      <c r="M39" s="9"/>
      <c r="N39" s="9"/>
      <c r="O39" s="9">
        <v>0</v>
      </c>
      <c r="P39" s="9">
        <v>0</v>
      </c>
    </row>
    <row r="40" spans="1:16" x14ac:dyDescent="0.25">
      <c r="A40" s="5" t="s">
        <v>242</v>
      </c>
      <c r="B40" s="2">
        <v>2054</v>
      </c>
      <c r="C40" s="9">
        <v>295</v>
      </c>
      <c r="D40" s="9">
        <v>158</v>
      </c>
      <c r="E40" s="9">
        <v>74</v>
      </c>
      <c r="F40" s="9">
        <v>35</v>
      </c>
      <c r="G40" s="9">
        <v>40</v>
      </c>
      <c r="H40" s="9">
        <v>28</v>
      </c>
      <c r="I40" s="9">
        <v>40</v>
      </c>
      <c r="J40" s="9">
        <v>40</v>
      </c>
      <c r="K40" s="9">
        <v>50</v>
      </c>
      <c r="L40" s="9"/>
      <c r="M40" s="9"/>
      <c r="N40" s="9"/>
      <c r="O40" s="23">
        <v>1706</v>
      </c>
      <c r="P40" s="11">
        <v>0.83</v>
      </c>
    </row>
    <row r="41" spans="1:16" ht="30" x14ac:dyDescent="0.25">
      <c r="A41" s="5" t="s">
        <v>243</v>
      </c>
      <c r="B41" s="2" t="s">
        <v>195</v>
      </c>
      <c r="C41" s="9">
        <v>0</v>
      </c>
      <c r="D41" s="9">
        <v>0</v>
      </c>
      <c r="E41" s="9">
        <v>0</v>
      </c>
      <c r="F41" s="9">
        <v>1</v>
      </c>
      <c r="G41" s="9">
        <v>0</v>
      </c>
      <c r="H41" s="9">
        <v>0</v>
      </c>
      <c r="I41" s="9">
        <v>0</v>
      </c>
      <c r="J41" s="9">
        <v>0</v>
      </c>
      <c r="K41" s="9">
        <v>0</v>
      </c>
      <c r="L41" s="9"/>
      <c r="M41" s="9"/>
      <c r="N41" s="9"/>
      <c r="O41" s="23">
        <f>J41+I41+H41+G41+F41+E41+D41+C41</f>
        <v>1</v>
      </c>
      <c r="P41" s="11">
        <v>1</v>
      </c>
    </row>
    <row r="42" spans="1:16" ht="30" x14ac:dyDescent="0.25">
      <c r="A42" s="5" t="s">
        <v>244</v>
      </c>
      <c r="B42" s="2" t="s">
        <v>195</v>
      </c>
      <c r="C42" s="9">
        <v>0</v>
      </c>
      <c r="D42" s="9">
        <v>0</v>
      </c>
      <c r="E42" s="9">
        <v>1</v>
      </c>
      <c r="F42" s="9">
        <v>0</v>
      </c>
      <c r="G42" s="9">
        <v>0</v>
      </c>
      <c r="H42" s="9">
        <v>0</v>
      </c>
      <c r="I42" s="9">
        <v>0</v>
      </c>
      <c r="J42" s="9">
        <v>0</v>
      </c>
      <c r="K42" s="9">
        <v>0</v>
      </c>
      <c r="L42" s="9"/>
      <c r="M42" s="9"/>
      <c r="N42" s="9"/>
      <c r="O42" s="23">
        <f>J42+I42+H42+G42+F42+E42+D42+C42</f>
        <v>1</v>
      </c>
      <c r="P42" s="11">
        <v>1</v>
      </c>
    </row>
    <row r="43" spans="1:16" ht="30" x14ac:dyDescent="0.25">
      <c r="A43" s="5" t="s">
        <v>245</v>
      </c>
      <c r="B43" s="2" t="s">
        <v>246</v>
      </c>
      <c r="C43" s="9">
        <v>0</v>
      </c>
      <c r="D43" s="9">
        <v>0</v>
      </c>
      <c r="E43" s="9">
        <v>1</v>
      </c>
      <c r="F43" s="9">
        <v>1</v>
      </c>
      <c r="G43" s="9">
        <v>1</v>
      </c>
      <c r="H43" s="9">
        <v>0</v>
      </c>
      <c r="I43" s="9">
        <v>0</v>
      </c>
      <c r="J43" s="9">
        <v>0</v>
      </c>
      <c r="K43" s="9">
        <v>0</v>
      </c>
      <c r="L43" s="9"/>
      <c r="M43" s="9"/>
      <c r="N43" s="9"/>
      <c r="O43" s="9">
        <v>3</v>
      </c>
      <c r="P43" s="11">
        <v>1</v>
      </c>
    </row>
    <row r="44" spans="1:16" ht="30" x14ac:dyDescent="0.25">
      <c r="A44" s="5" t="s">
        <v>247</v>
      </c>
      <c r="B44" s="2" t="s">
        <v>195</v>
      </c>
      <c r="C44" s="9">
        <v>0</v>
      </c>
      <c r="D44" s="9">
        <v>0</v>
      </c>
      <c r="E44" s="9">
        <v>0</v>
      </c>
      <c r="F44" s="9">
        <v>0</v>
      </c>
      <c r="G44" s="9">
        <v>0</v>
      </c>
      <c r="H44" s="9">
        <v>0</v>
      </c>
      <c r="I44" s="9">
        <v>0</v>
      </c>
      <c r="J44" s="9">
        <v>0</v>
      </c>
      <c r="K44" s="9">
        <v>0</v>
      </c>
      <c r="L44" s="9"/>
      <c r="M44" s="9"/>
      <c r="N44" s="9"/>
      <c r="O44" s="9">
        <v>0</v>
      </c>
      <c r="P44" s="9">
        <v>0</v>
      </c>
    </row>
    <row r="45" spans="1:16" ht="30" x14ac:dyDescent="0.25">
      <c r="A45" s="5" t="s">
        <v>248</v>
      </c>
      <c r="B45" s="2" t="s">
        <v>195</v>
      </c>
      <c r="C45" s="9">
        <v>0</v>
      </c>
      <c r="D45" s="9">
        <v>0</v>
      </c>
      <c r="E45" s="9">
        <v>0</v>
      </c>
      <c r="F45" s="9">
        <v>0</v>
      </c>
      <c r="G45" s="9">
        <v>0</v>
      </c>
      <c r="H45" s="9">
        <v>0</v>
      </c>
      <c r="I45" s="9">
        <v>0</v>
      </c>
      <c r="J45" s="9">
        <v>0</v>
      </c>
      <c r="K45" s="9">
        <v>0</v>
      </c>
      <c r="L45" s="9"/>
      <c r="M45" s="9"/>
      <c r="N45" s="9"/>
      <c r="O45" s="9">
        <v>0</v>
      </c>
      <c r="P45" s="9">
        <v>0</v>
      </c>
    </row>
    <row r="46" spans="1:16" ht="30" x14ac:dyDescent="0.25">
      <c r="A46" s="5" t="s">
        <v>249</v>
      </c>
      <c r="B46" s="2" t="s">
        <v>195</v>
      </c>
      <c r="C46" s="9">
        <v>0</v>
      </c>
      <c r="D46" s="9">
        <v>0</v>
      </c>
      <c r="E46" s="9">
        <v>0</v>
      </c>
      <c r="F46" s="9">
        <v>0</v>
      </c>
      <c r="G46" s="9">
        <v>0</v>
      </c>
      <c r="H46" s="9">
        <v>0</v>
      </c>
      <c r="I46" s="9">
        <v>0</v>
      </c>
      <c r="J46" s="9">
        <v>0</v>
      </c>
      <c r="K46" s="9">
        <v>0</v>
      </c>
      <c r="L46" s="9"/>
      <c r="M46" s="9"/>
      <c r="N46" s="9"/>
      <c r="O46" s="9">
        <v>0</v>
      </c>
      <c r="P46" s="9">
        <v>0</v>
      </c>
    </row>
    <row r="47" spans="1:16" ht="30" x14ac:dyDescent="0.25">
      <c r="A47" s="5" t="s">
        <v>250</v>
      </c>
      <c r="B47" s="2" t="s">
        <v>195</v>
      </c>
      <c r="C47" s="9">
        <v>0</v>
      </c>
      <c r="D47" s="9">
        <v>0</v>
      </c>
      <c r="E47" s="9">
        <v>0</v>
      </c>
      <c r="F47" s="9">
        <v>0</v>
      </c>
      <c r="G47" s="9">
        <v>0</v>
      </c>
      <c r="H47" s="9">
        <v>0</v>
      </c>
      <c r="I47" s="9">
        <v>0</v>
      </c>
      <c r="J47" s="9">
        <v>0</v>
      </c>
      <c r="K47" s="9">
        <v>0</v>
      </c>
      <c r="L47" s="9"/>
      <c r="M47" s="9"/>
      <c r="N47" s="9"/>
      <c r="O47" s="9">
        <v>0</v>
      </c>
      <c r="P47" s="9">
        <v>0</v>
      </c>
    </row>
    <row r="48" spans="1:16" ht="30" x14ac:dyDescent="0.25">
      <c r="A48" s="5" t="s">
        <v>251</v>
      </c>
      <c r="B48" s="2" t="s">
        <v>195</v>
      </c>
      <c r="C48" s="9">
        <v>0</v>
      </c>
      <c r="D48" s="9">
        <v>0</v>
      </c>
      <c r="E48" s="9">
        <v>0</v>
      </c>
      <c r="F48" s="9">
        <v>0</v>
      </c>
      <c r="G48" s="9">
        <v>0</v>
      </c>
      <c r="H48" s="9">
        <v>0</v>
      </c>
      <c r="I48" s="9">
        <v>0</v>
      </c>
      <c r="J48" s="9">
        <v>0</v>
      </c>
      <c r="K48" s="9">
        <v>0</v>
      </c>
      <c r="L48" s="9"/>
      <c r="M48" s="9"/>
      <c r="N48" s="9"/>
      <c r="O48" s="9">
        <v>0</v>
      </c>
      <c r="P48" s="9">
        <v>0</v>
      </c>
    </row>
    <row r="49" spans="1:16" ht="30" x14ac:dyDescent="0.25">
      <c r="A49" s="5" t="s">
        <v>252</v>
      </c>
      <c r="B49" s="2" t="s">
        <v>195</v>
      </c>
      <c r="C49" s="9">
        <v>0</v>
      </c>
      <c r="D49" s="9">
        <v>0</v>
      </c>
      <c r="E49" s="9">
        <v>0</v>
      </c>
      <c r="F49" s="9">
        <v>0</v>
      </c>
      <c r="G49" s="9">
        <v>0</v>
      </c>
      <c r="H49" s="9">
        <v>0</v>
      </c>
      <c r="I49" s="9">
        <v>0</v>
      </c>
      <c r="J49" s="9">
        <v>0</v>
      </c>
      <c r="K49" s="9">
        <v>0</v>
      </c>
      <c r="L49" s="9"/>
      <c r="M49" s="9"/>
      <c r="N49" s="9"/>
      <c r="O49" s="9">
        <v>0</v>
      </c>
      <c r="P49" s="9">
        <v>0</v>
      </c>
    </row>
    <row r="50" spans="1:16" ht="30" x14ac:dyDescent="0.25">
      <c r="A50" s="5" t="s">
        <v>253</v>
      </c>
      <c r="B50" s="2" t="s">
        <v>195</v>
      </c>
      <c r="C50" s="9">
        <v>0</v>
      </c>
      <c r="D50" s="9">
        <v>0</v>
      </c>
      <c r="E50" s="9">
        <v>0</v>
      </c>
      <c r="F50" s="9">
        <v>0</v>
      </c>
      <c r="G50" s="9">
        <v>0</v>
      </c>
      <c r="H50" s="9">
        <v>0</v>
      </c>
      <c r="I50" s="9">
        <v>0</v>
      </c>
      <c r="J50" s="9">
        <v>0</v>
      </c>
      <c r="K50" s="9">
        <v>0</v>
      </c>
      <c r="L50" s="9"/>
      <c r="M50" s="9"/>
      <c r="N50" s="9"/>
      <c r="O50" s="9">
        <v>0</v>
      </c>
      <c r="P50" s="9">
        <v>0</v>
      </c>
    </row>
    <row r="51" spans="1:16" ht="30" x14ac:dyDescent="0.25">
      <c r="A51" s="5" t="s">
        <v>254</v>
      </c>
      <c r="B51" s="2" t="s">
        <v>195</v>
      </c>
      <c r="C51" s="9">
        <v>0</v>
      </c>
      <c r="D51" s="9">
        <v>0</v>
      </c>
      <c r="E51" s="9">
        <v>0</v>
      </c>
      <c r="F51" s="9">
        <v>0</v>
      </c>
      <c r="G51" s="9">
        <v>0</v>
      </c>
      <c r="H51" s="9">
        <v>0</v>
      </c>
      <c r="I51" s="9">
        <v>0</v>
      </c>
      <c r="J51" s="9">
        <v>0</v>
      </c>
      <c r="K51" s="9">
        <v>0</v>
      </c>
      <c r="L51" s="9"/>
      <c r="M51" s="9"/>
      <c r="N51" s="9"/>
      <c r="O51" s="9">
        <v>0</v>
      </c>
      <c r="P51" s="9">
        <v>0</v>
      </c>
    </row>
    <row r="52" spans="1:16" ht="30" x14ac:dyDescent="0.25">
      <c r="A52" s="5" t="s">
        <v>255</v>
      </c>
      <c r="B52" s="2" t="s">
        <v>195</v>
      </c>
      <c r="C52" s="9">
        <v>0</v>
      </c>
      <c r="D52" s="9">
        <v>0</v>
      </c>
      <c r="E52" s="9">
        <v>0</v>
      </c>
      <c r="F52" s="9">
        <v>0</v>
      </c>
      <c r="G52" s="9">
        <v>0</v>
      </c>
      <c r="H52" s="9">
        <v>0</v>
      </c>
      <c r="I52" s="9">
        <v>0</v>
      </c>
      <c r="J52" s="9">
        <v>0</v>
      </c>
      <c r="K52" s="9">
        <v>0</v>
      </c>
      <c r="L52" s="9"/>
      <c r="M52" s="9"/>
      <c r="N52" s="9"/>
      <c r="O52" s="9">
        <v>0</v>
      </c>
      <c r="P52" s="9">
        <v>0</v>
      </c>
    </row>
    <row r="53" spans="1:16" ht="30" x14ac:dyDescent="0.25">
      <c r="A53" s="5" t="s">
        <v>256</v>
      </c>
      <c r="B53" s="2" t="s">
        <v>195</v>
      </c>
      <c r="C53" s="9">
        <v>0</v>
      </c>
      <c r="D53" s="9">
        <v>0</v>
      </c>
      <c r="E53" s="9">
        <v>0</v>
      </c>
      <c r="F53" s="9">
        <v>0</v>
      </c>
      <c r="G53" s="9">
        <v>0</v>
      </c>
      <c r="H53" s="9">
        <v>0</v>
      </c>
      <c r="I53" s="9">
        <v>0</v>
      </c>
      <c r="J53" s="9">
        <v>0</v>
      </c>
      <c r="K53" s="9">
        <v>0</v>
      </c>
      <c r="L53" s="9"/>
      <c r="M53" s="9"/>
      <c r="N53" s="9"/>
      <c r="O53" s="9">
        <v>0</v>
      </c>
      <c r="P53" s="9">
        <v>0</v>
      </c>
    </row>
    <row r="54" spans="1:16" ht="30" x14ac:dyDescent="0.25">
      <c r="A54" s="5" t="s">
        <v>257</v>
      </c>
      <c r="B54" s="2" t="s">
        <v>195</v>
      </c>
      <c r="C54" s="9">
        <v>0</v>
      </c>
      <c r="D54" s="9">
        <v>0</v>
      </c>
      <c r="E54" s="9">
        <v>0</v>
      </c>
      <c r="F54" s="9">
        <v>0</v>
      </c>
      <c r="G54" s="9">
        <v>0</v>
      </c>
      <c r="H54" s="9">
        <v>0</v>
      </c>
      <c r="I54" s="9">
        <v>0</v>
      </c>
      <c r="J54" s="9">
        <v>0</v>
      </c>
      <c r="K54" s="9">
        <v>0</v>
      </c>
      <c r="L54" s="9"/>
      <c r="M54" s="9"/>
      <c r="N54" s="9"/>
      <c r="O54" s="9">
        <v>0</v>
      </c>
      <c r="P54" s="9">
        <v>0</v>
      </c>
    </row>
    <row r="55" spans="1:16" ht="30" x14ac:dyDescent="0.25">
      <c r="A55" s="5" t="s">
        <v>258</v>
      </c>
      <c r="B55" s="2" t="s">
        <v>195</v>
      </c>
      <c r="C55" s="9">
        <v>0</v>
      </c>
      <c r="D55" s="9">
        <v>0</v>
      </c>
      <c r="E55" s="9">
        <v>0</v>
      </c>
      <c r="F55" s="9">
        <v>0</v>
      </c>
      <c r="G55" s="9">
        <v>0</v>
      </c>
      <c r="H55" s="9">
        <v>0</v>
      </c>
      <c r="I55" s="9">
        <v>0</v>
      </c>
      <c r="J55" s="9">
        <v>0</v>
      </c>
      <c r="K55" s="9">
        <v>0</v>
      </c>
      <c r="L55" s="9"/>
      <c r="M55" s="9"/>
      <c r="N55" s="9"/>
      <c r="O55" s="9">
        <v>0</v>
      </c>
      <c r="P55" s="9">
        <v>0</v>
      </c>
    </row>
    <row r="56" spans="1:16" ht="30" x14ac:dyDescent="0.25">
      <c r="A56" s="5" t="s">
        <v>259</v>
      </c>
      <c r="B56" s="2" t="s">
        <v>195</v>
      </c>
      <c r="C56" s="9">
        <v>0</v>
      </c>
      <c r="D56" s="9">
        <v>0</v>
      </c>
      <c r="E56" s="9">
        <v>0</v>
      </c>
      <c r="F56" s="9">
        <v>0</v>
      </c>
      <c r="G56" s="9">
        <v>0</v>
      </c>
      <c r="H56" s="9">
        <v>0</v>
      </c>
      <c r="I56" s="9">
        <v>0</v>
      </c>
      <c r="J56" s="9">
        <v>1</v>
      </c>
      <c r="K56" s="9">
        <v>0</v>
      </c>
      <c r="L56" s="9"/>
      <c r="M56" s="9"/>
      <c r="N56" s="9"/>
      <c r="O56" s="9">
        <v>1</v>
      </c>
      <c r="P56" s="11">
        <v>1</v>
      </c>
    </row>
    <row r="57" spans="1:16" ht="30" x14ac:dyDescent="0.25">
      <c r="A57" s="5" t="s">
        <v>260</v>
      </c>
      <c r="B57" s="2" t="s">
        <v>195</v>
      </c>
      <c r="C57" s="9">
        <v>0</v>
      </c>
      <c r="D57" s="9">
        <v>0</v>
      </c>
      <c r="E57" s="9">
        <v>0</v>
      </c>
      <c r="F57" s="9">
        <v>0</v>
      </c>
      <c r="G57" s="9">
        <v>0</v>
      </c>
      <c r="H57" s="9">
        <v>0</v>
      </c>
      <c r="I57" s="9">
        <v>0</v>
      </c>
      <c r="J57" s="9">
        <v>0</v>
      </c>
      <c r="K57" s="9">
        <v>0</v>
      </c>
      <c r="L57" s="9"/>
      <c r="M57" s="9"/>
      <c r="N57" s="9"/>
      <c r="O57" s="9">
        <v>0</v>
      </c>
      <c r="P57" s="9">
        <v>0</v>
      </c>
    </row>
    <row r="58" spans="1:16" ht="30" x14ac:dyDescent="0.25">
      <c r="A58" s="5" t="s">
        <v>261</v>
      </c>
      <c r="B58" s="2" t="s">
        <v>195</v>
      </c>
      <c r="C58" s="9">
        <v>0</v>
      </c>
      <c r="D58" s="9">
        <v>0</v>
      </c>
      <c r="E58" s="9">
        <v>0</v>
      </c>
      <c r="F58" s="9">
        <v>0</v>
      </c>
      <c r="G58" s="9">
        <v>0</v>
      </c>
      <c r="H58" s="9">
        <v>0</v>
      </c>
      <c r="I58" s="9">
        <v>0</v>
      </c>
      <c r="J58" s="9">
        <v>0</v>
      </c>
      <c r="K58" s="9">
        <v>0</v>
      </c>
      <c r="L58" s="9"/>
      <c r="M58" s="9"/>
      <c r="N58" s="9"/>
      <c r="O58" s="9">
        <v>0</v>
      </c>
      <c r="P58" s="9">
        <v>0</v>
      </c>
    </row>
    <row r="59" spans="1:16" ht="30" x14ac:dyDescent="0.25">
      <c r="A59" s="5" t="s">
        <v>262</v>
      </c>
      <c r="B59" s="2" t="s">
        <v>195</v>
      </c>
      <c r="C59" s="9">
        <v>0</v>
      </c>
      <c r="D59" s="9">
        <v>0</v>
      </c>
      <c r="E59" s="9">
        <v>0</v>
      </c>
      <c r="F59" s="9">
        <v>0</v>
      </c>
      <c r="G59" s="9">
        <v>0</v>
      </c>
      <c r="H59" s="9">
        <v>0</v>
      </c>
      <c r="I59" s="9">
        <v>0</v>
      </c>
      <c r="J59" s="9">
        <v>1</v>
      </c>
      <c r="K59" s="9">
        <v>0</v>
      </c>
      <c r="L59" s="9"/>
      <c r="M59" s="9"/>
      <c r="N59" s="9"/>
      <c r="O59" s="9">
        <v>1</v>
      </c>
      <c r="P59" s="11">
        <v>1</v>
      </c>
    </row>
    <row r="60" spans="1:16" ht="45" x14ac:dyDescent="0.25">
      <c r="A60" s="5" t="s">
        <v>263</v>
      </c>
      <c r="B60" s="2">
        <v>3</v>
      </c>
      <c r="C60" s="9">
        <v>0</v>
      </c>
      <c r="D60" s="9">
        <v>0</v>
      </c>
      <c r="E60" s="9">
        <v>0</v>
      </c>
      <c r="F60" s="9">
        <v>0</v>
      </c>
      <c r="G60" s="9">
        <v>0</v>
      </c>
      <c r="H60" s="9">
        <v>0</v>
      </c>
      <c r="I60" s="9">
        <v>1</v>
      </c>
      <c r="J60" s="9">
        <v>1</v>
      </c>
      <c r="K60" s="9">
        <v>0</v>
      </c>
      <c r="L60" s="9"/>
      <c r="M60" s="9"/>
      <c r="N60" s="9"/>
      <c r="O60" s="9">
        <v>2</v>
      </c>
      <c r="P60" s="11">
        <v>0.67</v>
      </c>
    </row>
    <row r="61" spans="1:16" x14ac:dyDescent="0.25">
      <c r="A61" s="5" t="s">
        <v>265</v>
      </c>
      <c r="B61" s="2" t="s">
        <v>195</v>
      </c>
      <c r="C61" s="9">
        <v>0</v>
      </c>
      <c r="D61" s="9">
        <v>0</v>
      </c>
      <c r="E61" s="9">
        <v>0</v>
      </c>
      <c r="F61" s="9">
        <v>0</v>
      </c>
      <c r="G61" s="9">
        <v>0</v>
      </c>
      <c r="H61" s="9">
        <v>0</v>
      </c>
      <c r="I61" s="9">
        <v>0</v>
      </c>
      <c r="J61" s="9">
        <v>0</v>
      </c>
      <c r="K61" s="9">
        <v>0</v>
      </c>
      <c r="L61" s="9"/>
      <c r="M61" s="9"/>
      <c r="N61" s="9"/>
      <c r="O61" s="9">
        <v>0</v>
      </c>
      <c r="P61" s="9">
        <v>0</v>
      </c>
    </row>
    <row r="62" spans="1:16" x14ac:dyDescent="0.25">
      <c r="A62" s="5" t="s">
        <v>266</v>
      </c>
      <c r="B62" s="2" t="s">
        <v>195</v>
      </c>
      <c r="C62" s="9">
        <v>0</v>
      </c>
      <c r="D62" s="9">
        <v>0</v>
      </c>
      <c r="E62" s="9">
        <v>0</v>
      </c>
      <c r="F62" s="9">
        <v>0</v>
      </c>
      <c r="G62" s="9">
        <v>0</v>
      </c>
      <c r="H62" s="9">
        <v>0</v>
      </c>
      <c r="I62" s="9">
        <v>0</v>
      </c>
      <c r="J62" s="9">
        <v>0</v>
      </c>
      <c r="K62" s="9">
        <v>0</v>
      </c>
      <c r="L62" s="9"/>
      <c r="M62" s="9"/>
      <c r="N62" s="9"/>
      <c r="O62" s="9">
        <v>0</v>
      </c>
      <c r="P62" s="9">
        <v>0</v>
      </c>
    </row>
    <row r="63" spans="1:16" ht="30" x14ac:dyDescent="0.25">
      <c r="A63" s="5" t="s">
        <v>267</v>
      </c>
      <c r="B63" s="2" t="s">
        <v>264</v>
      </c>
      <c r="C63" s="9">
        <v>0</v>
      </c>
      <c r="D63" s="9">
        <v>0</v>
      </c>
      <c r="E63" s="9">
        <v>0</v>
      </c>
      <c r="F63" s="9">
        <v>0</v>
      </c>
      <c r="G63" s="9">
        <v>0</v>
      </c>
      <c r="H63" s="9">
        <v>0</v>
      </c>
      <c r="I63" s="9">
        <v>0</v>
      </c>
      <c r="J63" s="9">
        <v>0</v>
      </c>
      <c r="K63" s="9">
        <v>0</v>
      </c>
      <c r="L63" s="9"/>
      <c r="M63" s="9"/>
      <c r="N63" s="9"/>
      <c r="O63" s="9">
        <v>0</v>
      </c>
      <c r="P63" s="9">
        <v>0</v>
      </c>
    </row>
    <row r="64" spans="1:16" ht="30" x14ac:dyDescent="0.25">
      <c r="A64" s="5" t="s">
        <v>268</v>
      </c>
      <c r="B64" s="2" t="s">
        <v>264</v>
      </c>
      <c r="C64" s="9">
        <v>0</v>
      </c>
      <c r="D64" s="9">
        <v>0</v>
      </c>
      <c r="E64" s="9">
        <v>0</v>
      </c>
      <c r="F64" s="9">
        <v>0</v>
      </c>
      <c r="G64" s="9">
        <v>0</v>
      </c>
      <c r="H64" s="9">
        <v>0</v>
      </c>
      <c r="I64" s="9">
        <v>0</v>
      </c>
      <c r="J64" s="9">
        <v>0</v>
      </c>
      <c r="K64" s="9">
        <v>0</v>
      </c>
      <c r="L64" s="9"/>
      <c r="M64" s="9"/>
      <c r="N64" s="9"/>
      <c r="O64" s="9">
        <v>0</v>
      </c>
      <c r="P64" s="9">
        <v>0</v>
      </c>
    </row>
    <row r="65" spans="1:16" ht="30" x14ac:dyDescent="0.25">
      <c r="A65" s="5" t="s">
        <v>269</v>
      </c>
      <c r="B65" s="2" t="s">
        <v>195</v>
      </c>
      <c r="C65" s="9">
        <v>0</v>
      </c>
      <c r="D65" s="9">
        <v>0</v>
      </c>
      <c r="E65" s="9">
        <v>0</v>
      </c>
      <c r="F65" s="9">
        <v>0</v>
      </c>
      <c r="G65" s="9">
        <v>0</v>
      </c>
      <c r="H65" s="9">
        <v>0</v>
      </c>
      <c r="I65" s="9">
        <v>0</v>
      </c>
      <c r="J65" s="9">
        <v>0</v>
      </c>
      <c r="K65" s="9">
        <v>0</v>
      </c>
      <c r="L65" s="9"/>
      <c r="M65" s="9"/>
      <c r="N65" s="9"/>
      <c r="O65" s="9">
        <v>0</v>
      </c>
      <c r="P65" s="9">
        <v>0</v>
      </c>
    </row>
    <row r="66" spans="1:16" ht="30" x14ac:dyDescent="0.25">
      <c r="A66" s="5" t="s">
        <v>270</v>
      </c>
      <c r="B66" s="2" t="s">
        <v>271</v>
      </c>
      <c r="C66" s="9">
        <v>0</v>
      </c>
      <c r="D66" s="9">
        <v>0</v>
      </c>
      <c r="E66" s="9">
        <v>0</v>
      </c>
      <c r="F66" s="9">
        <v>0</v>
      </c>
      <c r="G66" s="9">
        <v>0</v>
      </c>
      <c r="H66" s="9">
        <v>0</v>
      </c>
      <c r="I66" s="9">
        <v>0</v>
      </c>
      <c r="J66" s="9">
        <v>0</v>
      </c>
      <c r="K66" s="9">
        <v>0</v>
      </c>
      <c r="L66" s="9"/>
      <c r="M66" s="9"/>
      <c r="N66" s="9"/>
      <c r="O66" s="9">
        <v>0</v>
      </c>
      <c r="P66" s="9">
        <v>0</v>
      </c>
    </row>
    <row r="67" spans="1:16" ht="30" x14ac:dyDescent="0.25">
      <c r="A67" s="5" t="s">
        <v>272</v>
      </c>
      <c r="B67" s="2" t="s">
        <v>246</v>
      </c>
      <c r="C67" s="9">
        <v>0</v>
      </c>
      <c r="D67" s="9">
        <v>0</v>
      </c>
      <c r="E67" s="9">
        <v>0</v>
      </c>
      <c r="F67" s="9">
        <v>0</v>
      </c>
      <c r="G67" s="9">
        <v>0</v>
      </c>
      <c r="H67" s="9">
        <v>0</v>
      </c>
      <c r="I67" s="9">
        <v>0</v>
      </c>
      <c r="J67" s="9">
        <v>0</v>
      </c>
      <c r="K67" s="9">
        <v>0</v>
      </c>
      <c r="L67" s="9"/>
      <c r="M67" s="9"/>
      <c r="N67" s="9"/>
      <c r="O67" s="9">
        <v>0</v>
      </c>
      <c r="P67" s="9">
        <v>0</v>
      </c>
    </row>
    <row r="68" spans="1:16" ht="30" x14ac:dyDescent="0.25">
      <c r="A68" s="5" t="s">
        <v>273</v>
      </c>
      <c r="B68" s="2" t="s">
        <v>195</v>
      </c>
      <c r="C68" s="9">
        <v>0</v>
      </c>
      <c r="D68" s="9">
        <v>0</v>
      </c>
      <c r="E68" s="9">
        <v>0</v>
      </c>
      <c r="F68" s="9">
        <v>0</v>
      </c>
      <c r="G68" s="9">
        <v>0</v>
      </c>
      <c r="H68" s="9">
        <v>0</v>
      </c>
      <c r="I68" s="9">
        <v>0</v>
      </c>
      <c r="J68" s="9">
        <v>0</v>
      </c>
      <c r="K68" s="9">
        <v>0</v>
      </c>
      <c r="L68" s="9"/>
      <c r="M68" s="9"/>
      <c r="N68" s="9"/>
      <c r="O68" s="9">
        <v>0</v>
      </c>
      <c r="P68" s="9">
        <v>0</v>
      </c>
    </row>
    <row r="69" spans="1:16" x14ac:dyDescent="0.25">
      <c r="A69" s="5" t="s">
        <v>274</v>
      </c>
      <c r="B69" s="2">
        <v>4</v>
      </c>
      <c r="C69" s="9">
        <v>0</v>
      </c>
      <c r="D69" s="9">
        <v>0</v>
      </c>
      <c r="E69" s="9">
        <v>0</v>
      </c>
      <c r="F69" s="9">
        <v>0</v>
      </c>
      <c r="G69" s="9">
        <v>0</v>
      </c>
      <c r="H69" s="9">
        <v>0</v>
      </c>
      <c r="I69" s="9">
        <v>0</v>
      </c>
      <c r="J69" s="9">
        <v>1</v>
      </c>
      <c r="K69" s="9">
        <v>1</v>
      </c>
      <c r="L69" s="9"/>
      <c r="M69" s="9"/>
      <c r="N69" s="9"/>
      <c r="O69" s="9">
        <v>2</v>
      </c>
      <c r="P69" s="11">
        <v>0.5</v>
      </c>
    </row>
    <row r="70" spans="1:16" x14ac:dyDescent="0.25">
      <c r="A70" s="5" t="s">
        <v>276</v>
      </c>
      <c r="B70" s="2" t="s">
        <v>277</v>
      </c>
      <c r="C70" s="9">
        <v>0</v>
      </c>
      <c r="D70" s="9">
        <v>0</v>
      </c>
      <c r="E70" s="9">
        <v>0</v>
      </c>
      <c r="F70" s="9">
        <v>0</v>
      </c>
      <c r="G70" s="9">
        <v>2</v>
      </c>
      <c r="H70" s="9">
        <v>0</v>
      </c>
      <c r="I70" s="9">
        <v>0</v>
      </c>
      <c r="J70" s="9">
        <v>2</v>
      </c>
      <c r="K70" s="9">
        <v>0</v>
      </c>
      <c r="L70" s="9"/>
      <c r="M70" s="9"/>
      <c r="N70" s="9"/>
      <c r="O70" s="9">
        <v>4</v>
      </c>
      <c r="P70" s="11">
        <v>0.4</v>
      </c>
    </row>
    <row r="71" spans="1:16" x14ac:dyDescent="0.25">
      <c r="A71" s="5" t="s">
        <v>278</v>
      </c>
      <c r="B71" s="2">
        <v>10</v>
      </c>
      <c r="C71" s="9">
        <v>0</v>
      </c>
      <c r="D71" s="9">
        <v>0</v>
      </c>
      <c r="E71" s="9">
        <v>0</v>
      </c>
      <c r="F71" s="9">
        <v>0</v>
      </c>
      <c r="G71" s="9">
        <v>0</v>
      </c>
      <c r="H71" s="9">
        <v>0</v>
      </c>
      <c r="I71" s="9">
        <v>0</v>
      </c>
      <c r="J71" s="9">
        <v>2</v>
      </c>
      <c r="K71" s="9">
        <v>0</v>
      </c>
      <c r="L71" s="9"/>
      <c r="M71" s="9"/>
      <c r="N71" s="9"/>
      <c r="O71" s="9">
        <v>2</v>
      </c>
      <c r="P71" s="24">
        <v>0.2</v>
      </c>
    </row>
    <row r="72" spans="1:16" x14ac:dyDescent="0.25">
      <c r="A72" s="5" t="s">
        <v>279</v>
      </c>
      <c r="B72" s="2" t="s">
        <v>280</v>
      </c>
      <c r="C72" s="9">
        <v>0</v>
      </c>
      <c r="D72" s="9">
        <v>0</v>
      </c>
      <c r="E72" s="9">
        <v>0</v>
      </c>
      <c r="F72" s="9">
        <v>0</v>
      </c>
      <c r="G72" s="9">
        <v>0</v>
      </c>
      <c r="H72" s="9">
        <v>1</v>
      </c>
      <c r="I72" s="9">
        <v>0</v>
      </c>
      <c r="J72" s="9">
        <v>1</v>
      </c>
      <c r="K72" s="9">
        <v>0</v>
      </c>
      <c r="L72" s="9"/>
      <c r="M72" s="9"/>
      <c r="N72" s="9"/>
      <c r="O72" s="9">
        <v>4</v>
      </c>
      <c r="P72" s="11">
        <v>0.5</v>
      </c>
    </row>
    <row r="73" spans="1:16" x14ac:dyDescent="0.25">
      <c r="A73" s="5" t="s">
        <v>281</v>
      </c>
      <c r="B73" s="2">
        <v>8</v>
      </c>
      <c r="C73" s="9">
        <v>0</v>
      </c>
      <c r="D73" s="9">
        <v>1</v>
      </c>
      <c r="E73" s="9">
        <v>0</v>
      </c>
      <c r="F73" s="9">
        <v>0</v>
      </c>
      <c r="G73" s="9">
        <v>0</v>
      </c>
      <c r="H73" s="9">
        <v>0</v>
      </c>
      <c r="I73" s="9">
        <v>0</v>
      </c>
      <c r="J73" s="9">
        <v>0</v>
      </c>
      <c r="K73" s="9">
        <v>1</v>
      </c>
      <c r="L73" s="9"/>
      <c r="M73" s="9"/>
      <c r="N73" s="9"/>
      <c r="O73" s="9">
        <v>2</v>
      </c>
      <c r="P73" s="11">
        <v>0.25</v>
      </c>
    </row>
    <row r="74" spans="1:16" x14ac:dyDescent="0.25">
      <c r="A74" s="5" t="s">
        <v>282</v>
      </c>
      <c r="B74" s="2" t="s">
        <v>283</v>
      </c>
      <c r="C74" s="9">
        <v>0</v>
      </c>
      <c r="D74" s="9">
        <v>0</v>
      </c>
      <c r="E74" s="9">
        <v>0</v>
      </c>
      <c r="F74" s="9">
        <v>0</v>
      </c>
      <c r="G74" s="9">
        <v>0</v>
      </c>
      <c r="H74" s="9">
        <v>0</v>
      </c>
      <c r="I74" s="9">
        <v>0</v>
      </c>
      <c r="J74" s="9">
        <v>0</v>
      </c>
      <c r="K74" s="9">
        <v>0</v>
      </c>
      <c r="L74" s="9"/>
      <c r="M74" s="9"/>
      <c r="N74" s="9"/>
      <c r="O74" s="9">
        <v>0</v>
      </c>
      <c r="P74" s="9">
        <v>0</v>
      </c>
    </row>
    <row r="75" spans="1:16" x14ac:dyDescent="0.25">
      <c r="A75" s="5" t="s">
        <v>284</v>
      </c>
      <c r="B75" s="2" t="s">
        <v>275</v>
      </c>
      <c r="C75" s="9">
        <v>0</v>
      </c>
      <c r="D75" s="9">
        <v>0</v>
      </c>
      <c r="E75" s="9">
        <v>0</v>
      </c>
      <c r="F75" s="9">
        <v>0</v>
      </c>
      <c r="G75" s="9">
        <v>0</v>
      </c>
      <c r="H75" s="9">
        <v>0</v>
      </c>
      <c r="I75" s="9">
        <v>1</v>
      </c>
      <c r="J75" s="9">
        <v>0</v>
      </c>
      <c r="K75" s="9">
        <v>0</v>
      </c>
      <c r="L75" s="9"/>
      <c r="M75" s="9"/>
      <c r="N75" s="9"/>
      <c r="O75" s="9">
        <v>1</v>
      </c>
      <c r="P75" s="24">
        <v>0.2</v>
      </c>
    </row>
    <row r="76" spans="1:16" ht="30" x14ac:dyDescent="0.25">
      <c r="A76" s="5" t="s">
        <v>285</v>
      </c>
      <c r="B76" s="2">
        <v>11</v>
      </c>
      <c r="C76" s="9">
        <v>0</v>
      </c>
      <c r="D76" s="9">
        <v>0</v>
      </c>
      <c r="E76" s="9">
        <v>0</v>
      </c>
      <c r="F76" s="9">
        <v>0</v>
      </c>
      <c r="G76" s="9">
        <v>0</v>
      </c>
      <c r="H76" s="9">
        <v>0</v>
      </c>
      <c r="I76" s="9">
        <v>3</v>
      </c>
      <c r="J76" s="9">
        <v>3</v>
      </c>
      <c r="K76" s="9">
        <v>2</v>
      </c>
      <c r="L76" s="9"/>
      <c r="M76" s="9"/>
      <c r="N76" s="9"/>
      <c r="O76" s="9">
        <v>8</v>
      </c>
      <c r="P76" s="24">
        <v>0.73</v>
      </c>
    </row>
    <row r="77" spans="1:16" ht="30" x14ac:dyDescent="0.25">
      <c r="A77" s="5" t="s">
        <v>286</v>
      </c>
      <c r="B77" s="2" t="s">
        <v>195</v>
      </c>
      <c r="C77" s="9">
        <v>0</v>
      </c>
      <c r="D77" s="9">
        <v>0</v>
      </c>
      <c r="E77" s="9">
        <v>1</v>
      </c>
      <c r="F77" s="9">
        <v>0</v>
      </c>
      <c r="G77" s="9">
        <v>0</v>
      </c>
      <c r="H77" s="9">
        <v>0</v>
      </c>
      <c r="I77" s="9">
        <v>0</v>
      </c>
      <c r="J77" s="9">
        <v>0</v>
      </c>
      <c r="K77" s="9">
        <v>0</v>
      </c>
      <c r="L77" s="9"/>
      <c r="M77" s="9"/>
      <c r="N77" s="9"/>
      <c r="O77" s="19">
        <v>1</v>
      </c>
      <c r="P77" s="11">
        <v>1</v>
      </c>
    </row>
    <row r="78" spans="1:16" ht="30" x14ac:dyDescent="0.25">
      <c r="A78" s="5" t="s">
        <v>287</v>
      </c>
      <c r="B78" s="2" t="s">
        <v>195</v>
      </c>
      <c r="C78" s="9">
        <v>0</v>
      </c>
      <c r="D78" s="9">
        <v>0</v>
      </c>
      <c r="E78" s="9">
        <v>0</v>
      </c>
      <c r="F78" s="9">
        <v>0</v>
      </c>
      <c r="G78" s="9">
        <v>0</v>
      </c>
      <c r="H78" s="9">
        <v>0</v>
      </c>
      <c r="I78" s="9">
        <v>0</v>
      </c>
      <c r="J78" s="9">
        <v>0</v>
      </c>
      <c r="K78" s="9">
        <v>0</v>
      </c>
      <c r="L78" s="9"/>
      <c r="M78" s="9"/>
      <c r="N78" s="9"/>
      <c r="O78" s="9">
        <v>1</v>
      </c>
      <c r="P78" s="11">
        <v>1</v>
      </c>
    </row>
    <row r="79" spans="1:16" x14ac:dyDescent="0.25">
      <c r="A79" s="5" t="s">
        <v>288</v>
      </c>
      <c r="B79" s="2">
        <v>8</v>
      </c>
      <c r="C79" s="9">
        <v>0</v>
      </c>
      <c r="D79" s="9">
        <v>0</v>
      </c>
      <c r="E79" s="9">
        <v>0</v>
      </c>
      <c r="F79" s="9">
        <v>0</v>
      </c>
      <c r="G79" s="9">
        <v>0</v>
      </c>
      <c r="H79" s="9">
        <v>1</v>
      </c>
      <c r="I79" s="9">
        <v>1</v>
      </c>
      <c r="J79" s="9">
        <v>1</v>
      </c>
      <c r="K79" s="9">
        <v>0</v>
      </c>
      <c r="L79" s="9"/>
      <c r="M79" s="9"/>
      <c r="N79" s="9"/>
      <c r="O79" s="9">
        <v>3</v>
      </c>
      <c r="P79" s="11">
        <v>0.38</v>
      </c>
    </row>
    <row r="80" spans="1:16" ht="30" x14ac:dyDescent="0.25">
      <c r="A80" s="5" t="s">
        <v>289</v>
      </c>
      <c r="B80" s="2" t="s">
        <v>195</v>
      </c>
      <c r="C80" s="9">
        <v>0</v>
      </c>
      <c r="D80" s="9">
        <v>0</v>
      </c>
      <c r="E80" s="9">
        <v>0</v>
      </c>
      <c r="F80" s="9">
        <v>0</v>
      </c>
      <c r="G80" s="9">
        <v>0</v>
      </c>
      <c r="H80" s="9">
        <v>0</v>
      </c>
      <c r="I80" s="9">
        <v>0</v>
      </c>
      <c r="J80" s="9">
        <v>1</v>
      </c>
      <c r="K80" s="9">
        <v>0</v>
      </c>
      <c r="L80" s="9"/>
      <c r="M80" s="9"/>
      <c r="N80" s="9"/>
      <c r="O80" s="9">
        <v>1</v>
      </c>
      <c r="P80" s="11">
        <v>1</v>
      </c>
    </row>
    <row r="81" spans="1:16" ht="30" x14ac:dyDescent="0.25">
      <c r="A81" s="5" t="s">
        <v>290</v>
      </c>
      <c r="B81" s="2" t="s">
        <v>195</v>
      </c>
      <c r="C81" s="9">
        <v>0</v>
      </c>
      <c r="D81" s="9">
        <v>0</v>
      </c>
      <c r="E81" s="9">
        <v>0</v>
      </c>
      <c r="F81" s="9">
        <v>0</v>
      </c>
      <c r="G81" s="9">
        <v>0</v>
      </c>
      <c r="H81" s="9">
        <v>0</v>
      </c>
      <c r="I81" s="9">
        <v>0</v>
      </c>
      <c r="J81" s="9">
        <v>0</v>
      </c>
      <c r="K81" s="9">
        <v>0</v>
      </c>
      <c r="L81" s="9"/>
      <c r="M81" s="9"/>
      <c r="N81" s="9"/>
      <c r="O81" s="9">
        <v>0</v>
      </c>
      <c r="P81" s="9">
        <v>0</v>
      </c>
    </row>
    <row r="82" spans="1:16" ht="30" x14ac:dyDescent="0.25">
      <c r="A82" s="5" t="s">
        <v>291</v>
      </c>
      <c r="B82" s="2" t="s">
        <v>292</v>
      </c>
      <c r="C82" s="9">
        <v>0</v>
      </c>
      <c r="D82" s="9">
        <v>0</v>
      </c>
      <c r="E82" s="9">
        <v>0</v>
      </c>
      <c r="F82" s="9">
        <v>0</v>
      </c>
      <c r="G82" s="9">
        <v>1</v>
      </c>
      <c r="H82" s="9">
        <v>0</v>
      </c>
      <c r="I82" s="9">
        <v>0</v>
      </c>
      <c r="J82" s="9">
        <v>0</v>
      </c>
      <c r="K82" s="9">
        <v>0</v>
      </c>
      <c r="L82" s="9"/>
      <c r="M82" s="9"/>
      <c r="N82" s="9"/>
      <c r="O82" s="9">
        <v>1</v>
      </c>
      <c r="P82" s="11">
        <v>1</v>
      </c>
    </row>
    <row r="83" spans="1:16" ht="30" x14ac:dyDescent="0.25">
      <c r="A83" s="5" t="s">
        <v>293</v>
      </c>
      <c r="B83" s="2" t="s">
        <v>292</v>
      </c>
      <c r="C83" s="9">
        <v>0</v>
      </c>
      <c r="D83" s="9">
        <v>0</v>
      </c>
      <c r="E83" s="9">
        <v>0</v>
      </c>
      <c r="F83" s="9">
        <v>0</v>
      </c>
      <c r="G83" s="9">
        <v>0</v>
      </c>
      <c r="H83" s="9">
        <v>0</v>
      </c>
      <c r="I83" s="9">
        <v>50</v>
      </c>
      <c r="J83" s="9">
        <v>0</v>
      </c>
      <c r="K83" s="9">
        <v>0</v>
      </c>
      <c r="L83" s="9"/>
      <c r="M83" s="9"/>
      <c r="N83" s="9"/>
      <c r="O83" s="9">
        <v>50</v>
      </c>
      <c r="P83" s="11">
        <v>0.5</v>
      </c>
    </row>
    <row r="84" spans="1:16" ht="30" x14ac:dyDescent="0.25">
      <c r="A84" s="5" t="s">
        <v>294</v>
      </c>
      <c r="B84" s="2" t="s">
        <v>292</v>
      </c>
      <c r="C84" s="9">
        <v>0</v>
      </c>
      <c r="D84" s="9">
        <v>0</v>
      </c>
      <c r="E84" s="9">
        <v>0</v>
      </c>
      <c r="F84" s="9">
        <v>0</v>
      </c>
      <c r="G84" s="9">
        <v>0</v>
      </c>
      <c r="H84" s="9">
        <v>0</v>
      </c>
      <c r="I84" s="9">
        <v>0</v>
      </c>
      <c r="J84" s="9">
        <v>0</v>
      </c>
      <c r="K84" s="9">
        <v>0</v>
      </c>
      <c r="L84" s="9"/>
      <c r="M84" s="9"/>
      <c r="N84" s="9"/>
      <c r="O84" s="9">
        <v>0</v>
      </c>
      <c r="P84" s="9"/>
    </row>
    <row r="85" spans="1:16" x14ac:dyDescent="0.25">
      <c r="A85" s="25" t="s">
        <v>295</v>
      </c>
      <c r="B85" s="26"/>
      <c r="C85" s="17"/>
      <c r="D85" s="17"/>
      <c r="E85" s="17"/>
      <c r="F85" s="17"/>
      <c r="G85" s="17"/>
      <c r="H85" s="17"/>
      <c r="I85" s="17"/>
      <c r="J85" s="17"/>
      <c r="K85" s="17"/>
      <c r="L85" s="17"/>
      <c r="M85" s="17"/>
      <c r="N85" s="17"/>
      <c r="O85" s="17"/>
      <c r="P85" s="17"/>
    </row>
    <row r="86" spans="1:16" ht="30" x14ac:dyDescent="0.25">
      <c r="A86" s="5" t="s">
        <v>296</v>
      </c>
      <c r="B86" s="2" t="s">
        <v>195</v>
      </c>
      <c r="C86" s="9">
        <v>0</v>
      </c>
      <c r="D86" s="9">
        <v>0</v>
      </c>
      <c r="E86" s="9">
        <v>0</v>
      </c>
      <c r="F86" s="9">
        <v>1</v>
      </c>
      <c r="G86" s="9">
        <v>0</v>
      </c>
      <c r="H86" s="9">
        <v>0</v>
      </c>
      <c r="I86" s="9">
        <v>0</v>
      </c>
      <c r="J86" s="9">
        <v>1</v>
      </c>
      <c r="K86" s="9">
        <v>0</v>
      </c>
      <c r="L86" s="9"/>
      <c r="M86" s="9"/>
      <c r="N86" s="9"/>
      <c r="O86" s="9">
        <v>1</v>
      </c>
      <c r="P86" s="11">
        <v>1</v>
      </c>
    </row>
    <row r="87" spans="1:16" x14ac:dyDescent="0.25">
      <c r="A87" s="5" t="s">
        <v>297</v>
      </c>
      <c r="B87" s="2" t="s">
        <v>241</v>
      </c>
      <c r="C87" s="9">
        <v>0</v>
      </c>
      <c r="D87" s="9">
        <v>0</v>
      </c>
      <c r="E87" s="9">
        <v>0</v>
      </c>
      <c r="F87" s="9">
        <v>0</v>
      </c>
      <c r="G87" s="9">
        <v>0</v>
      </c>
      <c r="H87" s="9">
        <v>0</v>
      </c>
      <c r="I87" s="9">
        <v>0</v>
      </c>
      <c r="J87" s="9">
        <v>0</v>
      </c>
      <c r="K87" s="9">
        <v>0</v>
      </c>
      <c r="L87" s="9"/>
      <c r="M87" s="9"/>
      <c r="N87" s="9"/>
      <c r="O87" s="9">
        <v>0</v>
      </c>
      <c r="P87" s="9">
        <v>0</v>
      </c>
    </row>
    <row r="88" spans="1:16" x14ac:dyDescent="0.25">
      <c r="A88" s="5" t="s">
        <v>298</v>
      </c>
      <c r="B88" s="2">
        <v>2054</v>
      </c>
      <c r="C88" s="9">
        <v>295</v>
      </c>
      <c r="D88" s="9">
        <v>158</v>
      </c>
      <c r="E88" s="9">
        <v>74</v>
      </c>
      <c r="F88" s="9">
        <v>35</v>
      </c>
      <c r="G88" s="9">
        <v>40</v>
      </c>
      <c r="H88" s="9">
        <v>28</v>
      </c>
      <c r="I88" s="9">
        <v>40</v>
      </c>
      <c r="J88" s="9">
        <v>40</v>
      </c>
      <c r="K88" s="9">
        <v>50</v>
      </c>
      <c r="L88" s="9"/>
      <c r="M88" s="9"/>
      <c r="N88" s="9"/>
      <c r="O88" s="23">
        <v>760</v>
      </c>
      <c r="P88" s="11">
        <v>0.37</v>
      </c>
    </row>
    <row r="89" spans="1:16" ht="30" x14ac:dyDescent="0.25">
      <c r="A89" s="5" t="s">
        <v>299</v>
      </c>
      <c r="B89" s="2" t="s">
        <v>195</v>
      </c>
      <c r="C89" s="9">
        <v>0</v>
      </c>
      <c r="D89" s="9">
        <v>0</v>
      </c>
      <c r="E89" s="9">
        <v>0</v>
      </c>
      <c r="F89" s="9">
        <v>0</v>
      </c>
      <c r="G89" s="9">
        <v>0</v>
      </c>
      <c r="H89" s="9">
        <v>0</v>
      </c>
      <c r="I89" s="9">
        <v>0</v>
      </c>
      <c r="J89" s="9">
        <v>0</v>
      </c>
      <c r="K89" s="9">
        <v>0</v>
      </c>
      <c r="L89" s="9"/>
      <c r="M89" s="9"/>
      <c r="N89" s="9"/>
      <c r="O89" s="9">
        <v>0</v>
      </c>
      <c r="P89" s="9">
        <v>0</v>
      </c>
    </row>
    <row r="90" spans="1:16" ht="30" x14ac:dyDescent="0.25">
      <c r="A90" s="5" t="s">
        <v>300</v>
      </c>
      <c r="B90" s="2" t="s">
        <v>195</v>
      </c>
      <c r="C90" s="9">
        <v>0</v>
      </c>
      <c r="D90" s="9">
        <v>0</v>
      </c>
      <c r="E90" s="9">
        <v>0</v>
      </c>
      <c r="F90" s="9">
        <v>0</v>
      </c>
      <c r="G90" s="9">
        <v>0</v>
      </c>
      <c r="H90" s="9">
        <v>0</v>
      </c>
      <c r="I90" s="9">
        <v>1</v>
      </c>
      <c r="J90" s="9">
        <v>0</v>
      </c>
      <c r="K90" s="9">
        <v>0</v>
      </c>
      <c r="L90" s="9"/>
      <c r="M90" s="9"/>
      <c r="N90" s="9"/>
      <c r="O90" s="9">
        <v>1</v>
      </c>
      <c r="P90" s="11">
        <v>1</v>
      </c>
    </row>
    <row r="91" spans="1:16" ht="30" x14ac:dyDescent="0.25">
      <c r="A91" s="5" t="s">
        <v>245</v>
      </c>
      <c r="B91" s="2">
        <v>1</v>
      </c>
      <c r="C91" s="9">
        <v>0</v>
      </c>
      <c r="D91" s="9">
        <v>0</v>
      </c>
      <c r="E91" s="9">
        <v>1</v>
      </c>
      <c r="F91" s="9">
        <v>0</v>
      </c>
      <c r="G91" s="9">
        <v>0</v>
      </c>
      <c r="H91" s="9">
        <v>0</v>
      </c>
      <c r="I91" s="9">
        <v>0</v>
      </c>
      <c r="J91" s="9">
        <v>0</v>
      </c>
      <c r="K91" s="9">
        <v>0</v>
      </c>
      <c r="L91" s="9"/>
      <c r="M91" s="9"/>
      <c r="N91" s="9"/>
      <c r="O91" s="9">
        <v>1</v>
      </c>
      <c r="P91" s="11">
        <v>1</v>
      </c>
    </row>
    <row r="92" spans="1:16" ht="30" x14ac:dyDescent="0.25">
      <c r="A92" s="5" t="s">
        <v>247</v>
      </c>
      <c r="B92" s="2" t="s">
        <v>195</v>
      </c>
      <c r="C92" s="9">
        <v>0</v>
      </c>
      <c r="D92" s="9">
        <v>0</v>
      </c>
      <c r="E92" s="9">
        <v>0</v>
      </c>
      <c r="F92" s="9">
        <v>0</v>
      </c>
      <c r="G92" s="9">
        <v>0</v>
      </c>
      <c r="H92" s="9">
        <v>0</v>
      </c>
      <c r="I92" s="9">
        <v>0</v>
      </c>
      <c r="J92" s="9">
        <v>0</v>
      </c>
      <c r="K92" s="9">
        <v>0</v>
      </c>
      <c r="L92" s="9"/>
      <c r="M92" s="9"/>
      <c r="N92" s="9"/>
      <c r="O92" s="9">
        <v>0</v>
      </c>
      <c r="P92" s="9">
        <v>0</v>
      </c>
    </row>
    <row r="93" spans="1:16" ht="30" x14ac:dyDescent="0.25">
      <c r="A93" s="5" t="s">
        <v>301</v>
      </c>
      <c r="B93" s="2" t="s">
        <v>302</v>
      </c>
      <c r="C93" s="9">
        <v>1</v>
      </c>
      <c r="D93" s="9">
        <v>1</v>
      </c>
      <c r="E93" s="9">
        <v>1</v>
      </c>
      <c r="F93" s="9">
        <v>1</v>
      </c>
      <c r="G93" s="9">
        <v>1</v>
      </c>
      <c r="H93" s="9">
        <v>1</v>
      </c>
      <c r="I93" s="9">
        <v>1</v>
      </c>
      <c r="J93" s="9">
        <v>1</v>
      </c>
      <c r="K93" s="9">
        <v>1</v>
      </c>
      <c r="L93" s="9"/>
      <c r="M93" s="9"/>
      <c r="N93" s="9"/>
      <c r="O93" s="9">
        <v>9</v>
      </c>
      <c r="P93" s="11">
        <v>0.75</v>
      </c>
    </row>
    <row r="94" spans="1:16" ht="30" x14ac:dyDescent="0.25">
      <c r="A94" s="5" t="s">
        <v>303</v>
      </c>
      <c r="B94" s="2" t="s">
        <v>304</v>
      </c>
      <c r="C94" s="9">
        <v>0</v>
      </c>
      <c r="D94" s="9">
        <v>0</v>
      </c>
      <c r="E94" s="9">
        <v>0</v>
      </c>
      <c r="F94" s="9">
        <v>0</v>
      </c>
      <c r="G94" s="9">
        <v>1</v>
      </c>
      <c r="H94" s="9">
        <v>0</v>
      </c>
      <c r="I94" s="9">
        <v>1</v>
      </c>
      <c r="J94" s="9">
        <v>0</v>
      </c>
      <c r="K94" s="9">
        <v>0</v>
      </c>
      <c r="L94" s="9"/>
      <c r="M94" s="9"/>
      <c r="N94" s="9"/>
      <c r="O94" s="9">
        <v>2</v>
      </c>
      <c r="P94" s="11">
        <v>0.25</v>
      </c>
    </row>
    <row r="95" spans="1:16" x14ac:dyDescent="0.25">
      <c r="A95" s="5" t="s">
        <v>305</v>
      </c>
      <c r="B95" s="2" t="s">
        <v>195</v>
      </c>
      <c r="C95" s="9">
        <v>0</v>
      </c>
      <c r="D95" s="9">
        <v>0</v>
      </c>
      <c r="E95" s="9">
        <v>0</v>
      </c>
      <c r="F95" s="9">
        <v>0</v>
      </c>
      <c r="G95" s="9">
        <v>0</v>
      </c>
      <c r="H95" s="9">
        <v>0</v>
      </c>
      <c r="I95" s="9">
        <v>0</v>
      </c>
      <c r="J95" s="9">
        <v>0</v>
      </c>
      <c r="K95" s="9">
        <v>0</v>
      </c>
      <c r="L95" s="9"/>
      <c r="M95" s="9"/>
      <c r="N95" s="9"/>
      <c r="O95" s="9">
        <v>0</v>
      </c>
      <c r="P95" s="9">
        <v>0</v>
      </c>
    </row>
    <row r="96" spans="1:16" ht="45" x14ac:dyDescent="0.25">
      <c r="A96" s="5" t="s">
        <v>306</v>
      </c>
      <c r="B96" s="2">
        <v>635</v>
      </c>
      <c r="C96" s="9">
        <v>0</v>
      </c>
      <c r="D96" s="9">
        <v>0</v>
      </c>
      <c r="E96" s="9">
        <v>34</v>
      </c>
      <c r="F96" s="9">
        <v>25</v>
      </c>
      <c r="G96" s="9">
        <v>52</v>
      </c>
      <c r="H96" s="9">
        <v>40</v>
      </c>
      <c r="I96" s="9">
        <v>15</v>
      </c>
      <c r="J96" s="9">
        <v>20</v>
      </c>
      <c r="K96" s="9">
        <v>45</v>
      </c>
      <c r="L96" s="9"/>
      <c r="M96" s="9"/>
      <c r="N96" s="9"/>
      <c r="O96" s="19">
        <v>231</v>
      </c>
      <c r="P96" s="11">
        <v>0.36499999999999999</v>
      </c>
    </row>
    <row r="97" spans="1:16" ht="45" x14ac:dyDescent="0.25">
      <c r="A97" s="5" t="s">
        <v>307</v>
      </c>
      <c r="B97" s="2" t="s">
        <v>195</v>
      </c>
      <c r="C97" s="9">
        <v>0</v>
      </c>
      <c r="D97" s="9">
        <v>0</v>
      </c>
      <c r="E97" s="9">
        <v>0</v>
      </c>
      <c r="F97" s="9">
        <v>0</v>
      </c>
      <c r="G97" s="9">
        <v>0</v>
      </c>
      <c r="H97" s="9">
        <v>0</v>
      </c>
      <c r="I97" s="9">
        <v>0</v>
      </c>
      <c r="J97" s="9">
        <v>1</v>
      </c>
      <c r="K97" s="9">
        <v>0</v>
      </c>
      <c r="L97" s="9"/>
      <c r="M97" s="9"/>
      <c r="N97" s="9"/>
      <c r="O97" s="9">
        <v>1</v>
      </c>
      <c r="P97" s="11">
        <v>1</v>
      </c>
    </row>
    <row r="99" spans="1:16" x14ac:dyDescent="0.25">
      <c r="A99" t="s">
        <v>147</v>
      </c>
    </row>
    <row r="100" spans="1:16" x14ac:dyDescent="0.25">
      <c r="A100" t="s">
        <v>403</v>
      </c>
    </row>
    <row r="103" spans="1:16" x14ac:dyDescent="0.25">
      <c r="A103" t="s">
        <v>402</v>
      </c>
    </row>
  </sheetData>
  <mergeCells count="2">
    <mergeCell ref="A2:P2"/>
    <mergeCell ref="A3:P3"/>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tabSelected="1" workbookViewId="0">
      <selection activeCell="O13" sqref="O13"/>
    </sheetView>
  </sheetViews>
  <sheetFormatPr baseColWidth="10" defaultRowHeight="15" x14ac:dyDescent="0.25"/>
  <cols>
    <col min="1" max="1" width="63.7109375" customWidth="1"/>
    <col min="2" max="14" width="5.7109375" customWidth="1"/>
    <col min="15" max="15" width="7.42578125" customWidth="1"/>
    <col min="16" max="16" width="8" customWidth="1"/>
  </cols>
  <sheetData>
    <row r="1" spans="1:16" ht="6" customHeight="1" x14ac:dyDescent="0.25"/>
    <row r="2" spans="1:16" ht="6"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3.75" customHeight="1" x14ac:dyDescent="0.25"/>
    <row r="6" spans="1:16" x14ac:dyDescent="0.25">
      <c r="A6" t="s">
        <v>409</v>
      </c>
      <c r="F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ht="30" x14ac:dyDescent="0.25">
      <c r="A8" s="6" t="s">
        <v>144</v>
      </c>
      <c r="B8" s="2">
        <v>1</v>
      </c>
      <c r="C8" s="2">
        <v>1</v>
      </c>
      <c r="D8" s="2">
        <v>0</v>
      </c>
      <c r="E8" s="2">
        <v>0</v>
      </c>
      <c r="F8" s="2">
        <v>0</v>
      </c>
      <c r="G8" s="2">
        <v>0</v>
      </c>
      <c r="H8" s="2">
        <v>0</v>
      </c>
      <c r="I8" s="2">
        <v>0</v>
      </c>
      <c r="J8" s="2"/>
      <c r="K8" s="2"/>
      <c r="L8" s="2"/>
      <c r="M8" s="2"/>
      <c r="N8" s="2"/>
      <c r="O8" s="10">
        <v>1</v>
      </c>
      <c r="P8" s="9">
        <v>1</v>
      </c>
    </row>
    <row r="9" spans="1:16" ht="30" x14ac:dyDescent="0.25">
      <c r="A9" s="6" t="s">
        <v>141</v>
      </c>
      <c r="B9" s="2">
        <v>85</v>
      </c>
      <c r="C9" s="2">
        <v>0</v>
      </c>
      <c r="D9" s="2">
        <v>0</v>
      </c>
      <c r="E9" s="2">
        <v>0</v>
      </c>
      <c r="F9" s="2">
        <v>0</v>
      </c>
      <c r="G9" s="2">
        <v>0</v>
      </c>
      <c r="H9" s="2">
        <v>85</v>
      </c>
      <c r="I9" s="2">
        <v>0</v>
      </c>
      <c r="J9" s="2"/>
      <c r="K9" s="2"/>
      <c r="L9" s="2"/>
      <c r="M9" s="2"/>
      <c r="N9" s="2"/>
      <c r="O9" s="10">
        <v>1</v>
      </c>
      <c r="P9" s="9">
        <f t="shared" ref="P9:P13" si="0">SUM(C9:N9)</f>
        <v>85</v>
      </c>
    </row>
    <row r="10" spans="1:16" ht="30" x14ac:dyDescent="0.25">
      <c r="A10" s="6" t="s">
        <v>26</v>
      </c>
      <c r="B10" s="2">
        <v>2</v>
      </c>
      <c r="C10" s="2">
        <v>0</v>
      </c>
      <c r="D10" s="2">
        <v>0</v>
      </c>
      <c r="E10" s="2">
        <v>0</v>
      </c>
      <c r="F10" s="2">
        <v>0</v>
      </c>
      <c r="G10" s="2">
        <v>0</v>
      </c>
      <c r="H10" s="2">
        <v>0</v>
      </c>
      <c r="I10" s="2">
        <v>0</v>
      </c>
      <c r="J10" s="2"/>
      <c r="K10" s="2"/>
      <c r="L10" s="2"/>
      <c r="M10" s="2"/>
      <c r="N10" s="2"/>
      <c r="O10" s="10">
        <v>0</v>
      </c>
      <c r="P10" s="9">
        <f t="shared" si="0"/>
        <v>0</v>
      </c>
    </row>
    <row r="11" spans="1:16" ht="30" x14ac:dyDescent="0.25">
      <c r="A11" s="5" t="s">
        <v>27</v>
      </c>
      <c r="B11" s="10">
        <v>1</v>
      </c>
      <c r="C11" s="2">
        <v>0</v>
      </c>
      <c r="D11" s="2">
        <v>0</v>
      </c>
      <c r="E11" s="2">
        <v>0</v>
      </c>
      <c r="F11" s="2">
        <v>0</v>
      </c>
      <c r="G11" s="2">
        <v>0</v>
      </c>
      <c r="H11" s="2">
        <v>0</v>
      </c>
      <c r="I11" s="2">
        <v>0</v>
      </c>
      <c r="J11" s="2"/>
      <c r="K11" s="2"/>
      <c r="L11" s="2"/>
      <c r="M11" s="2"/>
      <c r="N11" s="2"/>
      <c r="O11" s="10">
        <v>1</v>
      </c>
      <c r="P11" s="9">
        <f t="shared" si="0"/>
        <v>0</v>
      </c>
    </row>
    <row r="12" spans="1:16" x14ac:dyDescent="0.25">
      <c r="A12" s="1" t="s">
        <v>142</v>
      </c>
      <c r="B12" s="1">
        <v>17</v>
      </c>
      <c r="C12" s="1">
        <v>0</v>
      </c>
      <c r="D12" s="1">
        <v>0</v>
      </c>
      <c r="E12" s="1">
        <v>0</v>
      </c>
      <c r="F12" s="1">
        <v>0</v>
      </c>
      <c r="G12" s="1">
        <v>2</v>
      </c>
      <c r="H12" s="1">
        <v>0</v>
      </c>
      <c r="I12" s="1">
        <v>0</v>
      </c>
      <c r="J12" s="1"/>
      <c r="K12" s="1"/>
      <c r="L12" s="1"/>
      <c r="M12" s="1"/>
      <c r="N12" s="1"/>
      <c r="O12" s="10">
        <v>0.12</v>
      </c>
      <c r="P12" s="9">
        <f>SUM(C12:I12)</f>
        <v>2</v>
      </c>
    </row>
    <row r="13" spans="1:16" x14ac:dyDescent="0.25">
      <c r="A13" s="1" t="s">
        <v>143</v>
      </c>
      <c r="B13" s="1">
        <v>1</v>
      </c>
      <c r="C13" s="1">
        <v>0</v>
      </c>
      <c r="D13" s="1">
        <v>0</v>
      </c>
      <c r="E13" s="1">
        <v>0</v>
      </c>
      <c r="F13" s="1">
        <v>0</v>
      </c>
      <c r="G13" s="1">
        <v>0</v>
      </c>
      <c r="H13" s="1">
        <v>0</v>
      </c>
      <c r="I13" s="1">
        <v>0</v>
      </c>
      <c r="J13" s="1"/>
      <c r="K13" s="1"/>
      <c r="L13" s="1"/>
      <c r="M13" s="1"/>
      <c r="N13" s="1"/>
      <c r="O13" s="10">
        <v>0</v>
      </c>
      <c r="P13" s="9">
        <f t="shared" si="0"/>
        <v>0</v>
      </c>
    </row>
  </sheetData>
  <mergeCells count="2">
    <mergeCell ref="A3:P3"/>
    <mergeCell ref="A4:P4"/>
  </mergeCells>
  <pageMargins left="0.7" right="0.7" top="0.75" bottom="0.75" header="0.3" footer="0.3"/>
  <pageSetup paperSize="25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P60"/>
  <sheetViews>
    <sheetView workbookViewId="0">
      <selection activeCell="A61" sqref="A6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10.2851562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309</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24" x14ac:dyDescent="0.25">
      <c r="A7" s="28" t="s">
        <v>310</v>
      </c>
      <c r="B7" s="27">
        <v>3</v>
      </c>
      <c r="C7" s="27">
        <v>0</v>
      </c>
      <c r="D7" s="27">
        <v>2</v>
      </c>
      <c r="E7" s="27">
        <v>0</v>
      </c>
      <c r="F7" s="27">
        <v>0</v>
      </c>
      <c r="G7" s="27">
        <v>0</v>
      </c>
      <c r="H7" s="27">
        <v>0</v>
      </c>
      <c r="I7" s="27">
        <v>0</v>
      </c>
      <c r="J7" s="27">
        <v>0</v>
      </c>
      <c r="K7" s="27">
        <v>0</v>
      </c>
      <c r="L7" s="27">
        <v>0</v>
      </c>
      <c r="M7" s="27">
        <v>0</v>
      </c>
      <c r="N7" s="27">
        <v>0</v>
      </c>
      <c r="O7" s="34">
        <f t="shared" ref="O7:O8" si="0">SUM(P7/B7*100%)</f>
        <v>0.66666666666666663</v>
      </c>
      <c r="P7" s="27">
        <f>SUM(C7:N7)</f>
        <v>2</v>
      </c>
    </row>
    <row r="8" spans="1:16" ht="24" x14ac:dyDescent="0.25">
      <c r="A8" s="28" t="s">
        <v>311</v>
      </c>
      <c r="B8" s="27">
        <v>1</v>
      </c>
      <c r="C8" s="27">
        <v>0</v>
      </c>
      <c r="D8" s="27">
        <v>0</v>
      </c>
      <c r="E8" s="27">
        <v>0</v>
      </c>
      <c r="F8" s="27">
        <v>0</v>
      </c>
      <c r="G8" s="27">
        <v>0</v>
      </c>
      <c r="H8" s="27">
        <v>0</v>
      </c>
      <c r="I8" s="27">
        <v>0</v>
      </c>
      <c r="J8" s="27">
        <v>0</v>
      </c>
      <c r="K8" s="27">
        <v>0</v>
      </c>
      <c r="L8" s="27">
        <v>0</v>
      </c>
      <c r="M8" s="27">
        <v>0</v>
      </c>
      <c r="N8" s="27">
        <v>0</v>
      </c>
      <c r="O8" s="34">
        <f t="shared" si="0"/>
        <v>0</v>
      </c>
      <c r="P8" s="27">
        <f t="shared" ref="P8:P52" si="1">SUM(C8:N8)</f>
        <v>0</v>
      </c>
    </row>
    <row r="9" spans="1:16" ht="24" x14ac:dyDescent="0.25">
      <c r="A9" s="28" t="s">
        <v>312</v>
      </c>
      <c r="B9" s="27">
        <v>1</v>
      </c>
      <c r="C9" s="27">
        <v>0</v>
      </c>
      <c r="D9" s="27">
        <v>0</v>
      </c>
      <c r="E9" s="27">
        <v>0</v>
      </c>
      <c r="F9" s="27">
        <v>0</v>
      </c>
      <c r="G9" s="27">
        <v>0</v>
      </c>
      <c r="H9" s="27">
        <v>0</v>
      </c>
      <c r="I9" s="27">
        <v>0</v>
      </c>
      <c r="J9" s="27">
        <v>0</v>
      </c>
      <c r="K9" s="27">
        <v>1</v>
      </c>
      <c r="L9" s="27">
        <v>0</v>
      </c>
      <c r="M9" s="27">
        <v>0</v>
      </c>
      <c r="N9" s="27">
        <v>0</v>
      </c>
      <c r="O9" s="34">
        <f>SUM(P9/B9*100%)</f>
        <v>1</v>
      </c>
      <c r="P9" s="27">
        <f t="shared" si="1"/>
        <v>1</v>
      </c>
    </row>
    <row r="10" spans="1:16" ht="24" x14ac:dyDescent="0.25">
      <c r="A10" s="28" t="s">
        <v>313</v>
      </c>
      <c r="B10" s="27">
        <v>1</v>
      </c>
      <c r="C10" s="27">
        <v>0</v>
      </c>
      <c r="D10" s="27">
        <v>0</v>
      </c>
      <c r="E10" s="27">
        <v>0</v>
      </c>
      <c r="F10" s="27">
        <v>0</v>
      </c>
      <c r="G10" s="27">
        <v>0</v>
      </c>
      <c r="H10" s="27">
        <v>0</v>
      </c>
      <c r="I10" s="27">
        <v>0</v>
      </c>
      <c r="J10" s="27">
        <v>0</v>
      </c>
      <c r="K10" s="27">
        <v>0</v>
      </c>
      <c r="L10" s="27">
        <v>0</v>
      </c>
      <c r="M10" s="27">
        <v>0</v>
      </c>
      <c r="N10" s="27">
        <v>0</v>
      </c>
      <c r="O10" s="34">
        <f t="shared" ref="O10:O52" si="2">SUM(P10/B10*100%)</f>
        <v>0</v>
      </c>
      <c r="P10" s="27">
        <f t="shared" si="1"/>
        <v>0</v>
      </c>
    </row>
    <row r="11" spans="1:16" ht="24" x14ac:dyDescent="0.25">
      <c r="A11" s="28" t="s">
        <v>314</v>
      </c>
      <c r="B11" s="27">
        <v>1</v>
      </c>
      <c r="C11" s="27">
        <v>0</v>
      </c>
      <c r="D11" s="27">
        <v>0</v>
      </c>
      <c r="E11" s="27">
        <v>0</v>
      </c>
      <c r="F11" s="27">
        <v>0</v>
      </c>
      <c r="G11" s="27">
        <v>0</v>
      </c>
      <c r="H11" s="27">
        <v>0</v>
      </c>
      <c r="I11" s="27">
        <v>0</v>
      </c>
      <c r="J11" s="27">
        <v>0</v>
      </c>
      <c r="K11" s="27">
        <v>1</v>
      </c>
      <c r="L11" s="27">
        <v>0</v>
      </c>
      <c r="M11" s="27">
        <v>0</v>
      </c>
      <c r="N11" s="27">
        <v>0</v>
      </c>
      <c r="O11" s="34">
        <f t="shared" si="2"/>
        <v>1</v>
      </c>
      <c r="P11" s="27">
        <f t="shared" si="1"/>
        <v>1</v>
      </c>
    </row>
    <row r="12" spans="1:16" ht="24" x14ac:dyDescent="0.25">
      <c r="A12" s="28" t="s">
        <v>315</v>
      </c>
      <c r="B12" s="27">
        <v>1</v>
      </c>
      <c r="C12" s="27">
        <v>0</v>
      </c>
      <c r="D12" s="27">
        <v>0</v>
      </c>
      <c r="E12" s="27">
        <v>0</v>
      </c>
      <c r="F12" s="27">
        <v>0</v>
      </c>
      <c r="G12" s="27">
        <v>0</v>
      </c>
      <c r="H12" s="27">
        <v>0</v>
      </c>
      <c r="I12" s="27">
        <v>0</v>
      </c>
      <c r="J12" s="27">
        <v>0</v>
      </c>
      <c r="K12" s="27">
        <v>0</v>
      </c>
      <c r="L12" s="27">
        <v>0</v>
      </c>
      <c r="M12" s="27">
        <v>0</v>
      </c>
      <c r="N12" s="27">
        <v>0</v>
      </c>
      <c r="O12" s="34">
        <f t="shared" si="2"/>
        <v>0</v>
      </c>
      <c r="P12" s="27">
        <f t="shared" si="1"/>
        <v>0</v>
      </c>
    </row>
    <row r="13" spans="1:16" ht="24" x14ac:dyDescent="0.25">
      <c r="A13" s="28" t="s">
        <v>316</v>
      </c>
      <c r="B13" s="27">
        <v>1</v>
      </c>
      <c r="C13" s="27">
        <v>0</v>
      </c>
      <c r="D13" s="27">
        <v>0</v>
      </c>
      <c r="E13" s="27">
        <v>0</v>
      </c>
      <c r="F13" s="27">
        <v>0</v>
      </c>
      <c r="G13" s="27">
        <v>0</v>
      </c>
      <c r="H13" s="27">
        <v>0</v>
      </c>
      <c r="I13" s="27">
        <v>0</v>
      </c>
      <c r="J13" s="27">
        <v>0</v>
      </c>
      <c r="K13" s="27">
        <v>0</v>
      </c>
      <c r="L13" s="27">
        <v>0</v>
      </c>
      <c r="M13" s="27">
        <v>0</v>
      </c>
      <c r="N13" s="27">
        <v>0</v>
      </c>
      <c r="O13" s="34">
        <f t="shared" si="2"/>
        <v>0</v>
      </c>
      <c r="P13" s="27">
        <f t="shared" si="1"/>
        <v>0</v>
      </c>
    </row>
    <row r="14" spans="1:16" ht="24" x14ac:dyDescent="0.25">
      <c r="A14" s="28" t="s">
        <v>317</v>
      </c>
      <c r="B14" s="27">
        <v>1</v>
      </c>
      <c r="C14" s="27">
        <v>0</v>
      </c>
      <c r="D14" s="27">
        <v>0</v>
      </c>
      <c r="E14" s="27">
        <v>0</v>
      </c>
      <c r="F14" s="27">
        <v>0</v>
      </c>
      <c r="G14" s="27">
        <v>0</v>
      </c>
      <c r="H14" s="27">
        <v>0</v>
      </c>
      <c r="I14" s="27">
        <v>0</v>
      </c>
      <c r="J14" s="27">
        <v>0</v>
      </c>
      <c r="K14" s="27">
        <v>0</v>
      </c>
      <c r="L14" s="27">
        <v>1</v>
      </c>
      <c r="M14" s="27">
        <v>0</v>
      </c>
      <c r="N14" s="27">
        <v>0</v>
      </c>
      <c r="O14" s="34">
        <f t="shared" si="2"/>
        <v>1</v>
      </c>
      <c r="P14" s="27">
        <f t="shared" si="1"/>
        <v>1</v>
      </c>
    </row>
    <row r="15" spans="1:16" x14ac:dyDescent="0.25">
      <c r="A15" s="28" t="s">
        <v>318</v>
      </c>
      <c r="B15" s="27">
        <v>1</v>
      </c>
      <c r="C15" s="27">
        <v>0</v>
      </c>
      <c r="D15" s="27">
        <v>0</v>
      </c>
      <c r="E15" s="27">
        <v>0</v>
      </c>
      <c r="F15" s="27">
        <v>0</v>
      </c>
      <c r="G15" s="27">
        <v>0</v>
      </c>
      <c r="H15" s="27">
        <v>0</v>
      </c>
      <c r="I15" s="27">
        <v>0</v>
      </c>
      <c r="J15" s="27">
        <v>0</v>
      </c>
      <c r="K15" s="27">
        <v>0</v>
      </c>
      <c r="L15" s="27">
        <v>0</v>
      </c>
      <c r="M15" s="27">
        <v>0</v>
      </c>
      <c r="N15" s="27">
        <v>0</v>
      </c>
      <c r="O15" s="34">
        <f t="shared" si="2"/>
        <v>0</v>
      </c>
      <c r="P15" s="27">
        <f t="shared" si="1"/>
        <v>0</v>
      </c>
    </row>
    <row r="16" spans="1:16" ht="24" x14ac:dyDescent="0.25">
      <c r="A16" s="28" t="s">
        <v>319</v>
      </c>
      <c r="B16" s="27">
        <v>1</v>
      </c>
      <c r="C16" s="27">
        <v>0</v>
      </c>
      <c r="D16" s="27">
        <v>0</v>
      </c>
      <c r="E16" s="27">
        <v>0</v>
      </c>
      <c r="F16" s="27">
        <v>0</v>
      </c>
      <c r="G16" s="27">
        <v>0</v>
      </c>
      <c r="H16" s="27">
        <v>0</v>
      </c>
      <c r="I16" s="27">
        <v>0</v>
      </c>
      <c r="J16" s="27">
        <v>0</v>
      </c>
      <c r="K16" s="27">
        <v>0</v>
      </c>
      <c r="L16" s="27">
        <v>0</v>
      </c>
      <c r="M16" s="27">
        <v>0</v>
      </c>
      <c r="N16" s="27">
        <v>0</v>
      </c>
      <c r="O16" s="34">
        <f t="shared" si="2"/>
        <v>0</v>
      </c>
      <c r="P16" s="27">
        <f t="shared" si="1"/>
        <v>0</v>
      </c>
    </row>
    <row r="17" spans="1:16" x14ac:dyDescent="0.25">
      <c r="A17" s="28" t="s">
        <v>320</v>
      </c>
      <c r="B17" s="27">
        <v>3</v>
      </c>
      <c r="C17" s="27">
        <v>0</v>
      </c>
      <c r="D17" s="27">
        <v>0</v>
      </c>
      <c r="E17" s="27">
        <v>0</v>
      </c>
      <c r="F17" s="27">
        <v>0</v>
      </c>
      <c r="G17" s="27">
        <v>1</v>
      </c>
      <c r="H17" s="27">
        <v>0</v>
      </c>
      <c r="I17" s="27">
        <v>1</v>
      </c>
      <c r="J17" s="27">
        <v>1</v>
      </c>
      <c r="K17" s="27">
        <v>0</v>
      </c>
      <c r="L17" s="27">
        <v>0</v>
      </c>
      <c r="M17" s="27">
        <v>0</v>
      </c>
      <c r="N17" s="27">
        <v>0</v>
      </c>
      <c r="O17" s="34">
        <f t="shared" si="2"/>
        <v>1</v>
      </c>
      <c r="P17" s="27">
        <f t="shared" si="1"/>
        <v>3</v>
      </c>
    </row>
    <row r="18" spans="1:16" x14ac:dyDescent="0.25">
      <c r="A18" s="28" t="s">
        <v>321</v>
      </c>
      <c r="B18" s="27">
        <v>1</v>
      </c>
      <c r="C18" s="27">
        <v>0</v>
      </c>
      <c r="D18" s="27">
        <v>0</v>
      </c>
      <c r="E18" s="27">
        <v>0</v>
      </c>
      <c r="F18" s="27">
        <v>0</v>
      </c>
      <c r="G18" s="27">
        <v>0</v>
      </c>
      <c r="H18" s="27">
        <v>0</v>
      </c>
      <c r="I18" s="27">
        <v>0</v>
      </c>
      <c r="J18" s="27">
        <v>0</v>
      </c>
      <c r="K18" s="27">
        <v>0</v>
      </c>
      <c r="L18" s="27">
        <v>1</v>
      </c>
      <c r="M18" s="27">
        <v>0</v>
      </c>
      <c r="N18" s="27">
        <v>0</v>
      </c>
      <c r="O18" s="34">
        <f t="shared" si="2"/>
        <v>1</v>
      </c>
      <c r="P18" s="27">
        <f t="shared" si="1"/>
        <v>1</v>
      </c>
    </row>
    <row r="19" spans="1:16" x14ac:dyDescent="0.25">
      <c r="A19" s="28" t="s">
        <v>322</v>
      </c>
      <c r="B19" s="27">
        <v>1</v>
      </c>
      <c r="C19" s="27">
        <v>0</v>
      </c>
      <c r="D19" s="27">
        <v>0</v>
      </c>
      <c r="E19" s="27">
        <v>0</v>
      </c>
      <c r="F19" s="27">
        <v>0</v>
      </c>
      <c r="G19" s="27">
        <v>0</v>
      </c>
      <c r="H19" s="27">
        <v>0</v>
      </c>
      <c r="I19" s="27">
        <v>0</v>
      </c>
      <c r="J19" s="27">
        <v>0</v>
      </c>
      <c r="K19" s="27">
        <v>0</v>
      </c>
      <c r="L19" s="27">
        <v>0</v>
      </c>
      <c r="M19" s="27">
        <v>0</v>
      </c>
      <c r="N19" s="27">
        <v>0</v>
      </c>
      <c r="O19" s="34">
        <f t="shared" si="2"/>
        <v>0</v>
      </c>
      <c r="P19" s="27">
        <f t="shared" si="1"/>
        <v>0</v>
      </c>
    </row>
    <row r="20" spans="1:16" x14ac:dyDescent="0.25">
      <c r="A20" s="28" t="s">
        <v>323</v>
      </c>
      <c r="B20" s="27">
        <v>1</v>
      </c>
      <c r="C20" s="27">
        <v>0</v>
      </c>
      <c r="D20" s="27">
        <v>0</v>
      </c>
      <c r="E20" s="27">
        <v>0</v>
      </c>
      <c r="F20" s="27">
        <v>0</v>
      </c>
      <c r="G20" s="27">
        <v>0</v>
      </c>
      <c r="H20" s="27">
        <v>0</v>
      </c>
      <c r="I20" s="27">
        <v>0</v>
      </c>
      <c r="J20" s="27">
        <v>0</v>
      </c>
      <c r="K20" s="27">
        <v>0</v>
      </c>
      <c r="L20" s="27">
        <v>0</v>
      </c>
      <c r="M20" s="27">
        <v>0</v>
      </c>
      <c r="N20" s="27">
        <v>0</v>
      </c>
      <c r="O20" s="34">
        <f t="shared" si="2"/>
        <v>0</v>
      </c>
      <c r="P20" s="27">
        <f t="shared" si="1"/>
        <v>0</v>
      </c>
    </row>
    <row r="21" spans="1:16" x14ac:dyDescent="0.25">
      <c r="A21" s="28" t="s">
        <v>324</v>
      </c>
      <c r="B21" s="27">
        <v>1</v>
      </c>
      <c r="C21" s="27">
        <v>0</v>
      </c>
      <c r="D21" s="27">
        <v>0</v>
      </c>
      <c r="E21" s="27">
        <v>0</v>
      </c>
      <c r="F21" s="27">
        <v>0</v>
      </c>
      <c r="G21" s="27">
        <v>0</v>
      </c>
      <c r="H21" s="27">
        <v>0</v>
      </c>
      <c r="I21" s="27">
        <v>0</v>
      </c>
      <c r="J21" s="27">
        <v>1</v>
      </c>
      <c r="K21" s="27">
        <v>0</v>
      </c>
      <c r="L21" s="27">
        <v>0</v>
      </c>
      <c r="M21" s="27">
        <v>0</v>
      </c>
      <c r="N21" s="27">
        <v>0</v>
      </c>
      <c r="O21" s="34">
        <f t="shared" si="2"/>
        <v>1</v>
      </c>
      <c r="P21" s="27">
        <f t="shared" si="1"/>
        <v>1</v>
      </c>
    </row>
    <row r="22" spans="1:16" ht="24" x14ac:dyDescent="0.25">
      <c r="A22" s="28" t="s">
        <v>325</v>
      </c>
      <c r="B22" s="27">
        <v>1</v>
      </c>
      <c r="C22" s="27">
        <v>0</v>
      </c>
      <c r="D22" s="27">
        <v>0</v>
      </c>
      <c r="E22" s="27">
        <v>0</v>
      </c>
      <c r="F22" s="27">
        <v>0</v>
      </c>
      <c r="G22" s="27">
        <v>0</v>
      </c>
      <c r="H22" s="27">
        <v>0</v>
      </c>
      <c r="I22" s="27">
        <v>0</v>
      </c>
      <c r="J22" s="27">
        <v>0</v>
      </c>
      <c r="K22" s="27">
        <v>0</v>
      </c>
      <c r="L22" s="27">
        <v>0</v>
      </c>
      <c r="M22" s="27">
        <v>0</v>
      </c>
      <c r="N22" s="27">
        <v>0</v>
      </c>
      <c r="O22" s="34">
        <f t="shared" si="2"/>
        <v>0</v>
      </c>
      <c r="P22" s="27">
        <f t="shared" si="1"/>
        <v>0</v>
      </c>
    </row>
    <row r="23" spans="1:16" ht="24" x14ac:dyDescent="0.25">
      <c r="A23" s="28" t="s">
        <v>326</v>
      </c>
      <c r="B23" s="27">
        <v>1</v>
      </c>
      <c r="C23" s="27">
        <v>0</v>
      </c>
      <c r="D23" s="27">
        <v>0</v>
      </c>
      <c r="E23" s="27">
        <v>0</v>
      </c>
      <c r="F23" s="27">
        <v>0</v>
      </c>
      <c r="G23" s="27">
        <v>0</v>
      </c>
      <c r="H23" s="27">
        <v>0</v>
      </c>
      <c r="I23" s="27">
        <v>0</v>
      </c>
      <c r="J23" s="27">
        <v>1</v>
      </c>
      <c r="K23" s="27">
        <v>0</v>
      </c>
      <c r="L23" s="27">
        <v>0</v>
      </c>
      <c r="M23" s="27">
        <v>0</v>
      </c>
      <c r="N23" s="27">
        <v>0</v>
      </c>
      <c r="O23" s="34">
        <f t="shared" si="2"/>
        <v>1</v>
      </c>
      <c r="P23" s="27">
        <f t="shared" si="1"/>
        <v>1</v>
      </c>
    </row>
    <row r="24" spans="1:16" ht="24" x14ac:dyDescent="0.25">
      <c r="A24" s="28" t="s">
        <v>327</v>
      </c>
      <c r="B24" s="27">
        <v>1</v>
      </c>
      <c r="C24" s="27">
        <v>0</v>
      </c>
      <c r="D24" s="27">
        <v>0</v>
      </c>
      <c r="E24" s="27">
        <v>0</v>
      </c>
      <c r="F24" s="27">
        <v>0</v>
      </c>
      <c r="G24" s="27">
        <v>0</v>
      </c>
      <c r="H24" s="27">
        <v>0</v>
      </c>
      <c r="I24" s="27">
        <v>0</v>
      </c>
      <c r="J24" s="27">
        <v>0</v>
      </c>
      <c r="K24" s="27">
        <v>0</v>
      </c>
      <c r="L24" s="27">
        <v>0</v>
      </c>
      <c r="M24" s="27">
        <v>0</v>
      </c>
      <c r="N24" s="27">
        <v>0</v>
      </c>
      <c r="O24" s="34">
        <f t="shared" si="2"/>
        <v>0</v>
      </c>
      <c r="P24" s="27">
        <f t="shared" si="1"/>
        <v>0</v>
      </c>
    </row>
    <row r="25" spans="1:16" ht="24" x14ac:dyDescent="0.25">
      <c r="A25" s="28" t="s">
        <v>328</v>
      </c>
      <c r="B25" s="27">
        <v>1</v>
      </c>
      <c r="C25" s="27">
        <v>0</v>
      </c>
      <c r="D25" s="27">
        <v>0</v>
      </c>
      <c r="E25" s="27">
        <v>0</v>
      </c>
      <c r="F25" s="27">
        <v>0</v>
      </c>
      <c r="G25" s="27">
        <v>0</v>
      </c>
      <c r="H25" s="27">
        <v>0</v>
      </c>
      <c r="I25" s="27">
        <v>0</v>
      </c>
      <c r="J25" s="27">
        <v>0</v>
      </c>
      <c r="K25" s="27">
        <v>0</v>
      </c>
      <c r="L25" s="27">
        <v>0</v>
      </c>
      <c r="M25" s="27">
        <v>0</v>
      </c>
      <c r="N25" s="27">
        <v>0</v>
      </c>
      <c r="O25" s="34">
        <f t="shared" si="2"/>
        <v>0</v>
      </c>
      <c r="P25" s="27">
        <f t="shared" si="1"/>
        <v>0</v>
      </c>
    </row>
    <row r="26" spans="1:16" x14ac:dyDescent="0.25">
      <c r="A26" s="28" t="s">
        <v>329</v>
      </c>
      <c r="B26" s="27">
        <v>3</v>
      </c>
      <c r="C26" s="27">
        <v>0</v>
      </c>
      <c r="D26" s="27">
        <v>0</v>
      </c>
      <c r="E26" s="27">
        <v>0</v>
      </c>
      <c r="F26" s="27">
        <v>0</v>
      </c>
      <c r="G26" s="27">
        <v>0</v>
      </c>
      <c r="H26" s="27">
        <v>0</v>
      </c>
      <c r="I26" s="27">
        <v>0</v>
      </c>
      <c r="J26" s="27">
        <v>0</v>
      </c>
      <c r="K26" s="27">
        <v>0</v>
      </c>
      <c r="L26" s="27">
        <v>0</v>
      </c>
      <c r="M26" s="27">
        <v>0</v>
      </c>
      <c r="N26" s="27">
        <v>0</v>
      </c>
      <c r="O26" s="34">
        <f t="shared" si="2"/>
        <v>0</v>
      </c>
      <c r="P26" s="27">
        <f t="shared" si="1"/>
        <v>0</v>
      </c>
    </row>
    <row r="27" spans="1:16" x14ac:dyDescent="0.25">
      <c r="A27" s="28" t="s">
        <v>330</v>
      </c>
      <c r="B27" s="27">
        <v>1</v>
      </c>
      <c r="C27" s="27">
        <v>0</v>
      </c>
      <c r="D27" s="27">
        <v>0</v>
      </c>
      <c r="E27" s="27">
        <v>0</v>
      </c>
      <c r="F27" s="27">
        <v>0</v>
      </c>
      <c r="G27" s="27">
        <v>0</v>
      </c>
      <c r="H27" s="27">
        <v>0</v>
      </c>
      <c r="I27" s="27">
        <v>0</v>
      </c>
      <c r="J27" s="27">
        <v>0</v>
      </c>
      <c r="K27" s="27">
        <v>0</v>
      </c>
      <c r="L27" s="27">
        <v>1</v>
      </c>
      <c r="M27" s="27">
        <v>0</v>
      </c>
      <c r="N27" s="27">
        <v>0</v>
      </c>
      <c r="O27" s="34">
        <f t="shared" si="2"/>
        <v>1</v>
      </c>
      <c r="P27" s="27">
        <f t="shared" si="1"/>
        <v>1</v>
      </c>
    </row>
    <row r="28" spans="1:16" x14ac:dyDescent="0.25">
      <c r="A28" s="28" t="s">
        <v>331</v>
      </c>
      <c r="B28" s="27">
        <v>1</v>
      </c>
      <c r="C28" s="27">
        <v>0</v>
      </c>
      <c r="D28" s="27">
        <v>0</v>
      </c>
      <c r="E28" s="27">
        <v>0</v>
      </c>
      <c r="F28" s="27">
        <v>0</v>
      </c>
      <c r="G28" s="27">
        <v>0</v>
      </c>
      <c r="H28" s="27">
        <v>0</v>
      </c>
      <c r="I28" s="27">
        <v>0</v>
      </c>
      <c r="J28" s="27">
        <v>0</v>
      </c>
      <c r="K28" s="27">
        <v>0</v>
      </c>
      <c r="L28" s="27">
        <v>0</v>
      </c>
      <c r="M28" s="27">
        <v>0</v>
      </c>
      <c r="N28" s="27">
        <v>0</v>
      </c>
      <c r="O28" s="34">
        <f t="shared" si="2"/>
        <v>0</v>
      </c>
      <c r="P28" s="27">
        <f t="shared" si="1"/>
        <v>0</v>
      </c>
    </row>
    <row r="29" spans="1:16" ht="48" x14ac:dyDescent="0.25">
      <c r="A29" s="28" t="s">
        <v>332</v>
      </c>
      <c r="B29" s="27">
        <v>9</v>
      </c>
      <c r="C29" s="27">
        <v>1</v>
      </c>
      <c r="D29" s="27">
        <v>0</v>
      </c>
      <c r="E29" s="27">
        <v>1</v>
      </c>
      <c r="F29" s="27">
        <v>0</v>
      </c>
      <c r="G29" s="27">
        <v>1</v>
      </c>
      <c r="H29" s="27">
        <v>1</v>
      </c>
      <c r="I29" s="27">
        <v>0</v>
      </c>
      <c r="J29" s="27">
        <v>0</v>
      </c>
      <c r="K29" s="27">
        <v>0</v>
      </c>
      <c r="L29" s="27">
        <v>0</v>
      </c>
      <c r="M29" s="27">
        <v>0</v>
      </c>
      <c r="N29" s="27">
        <v>0</v>
      </c>
      <c r="O29" s="34">
        <f t="shared" si="2"/>
        <v>0.44444444444444442</v>
      </c>
      <c r="P29" s="27">
        <f t="shared" si="1"/>
        <v>4</v>
      </c>
    </row>
    <row r="30" spans="1:16" x14ac:dyDescent="0.25">
      <c r="A30" s="28" t="s">
        <v>333</v>
      </c>
      <c r="B30" s="27">
        <v>300</v>
      </c>
      <c r="C30" s="27">
        <v>0</v>
      </c>
      <c r="D30" s="27">
        <v>0</v>
      </c>
      <c r="E30" s="27">
        <v>0</v>
      </c>
      <c r="F30" s="27">
        <v>0</v>
      </c>
      <c r="G30" s="27">
        <v>0</v>
      </c>
      <c r="H30" s="27">
        <v>0</v>
      </c>
      <c r="I30" s="27">
        <v>0</v>
      </c>
      <c r="J30" s="27">
        <v>0</v>
      </c>
      <c r="K30" s="27">
        <v>0</v>
      </c>
      <c r="L30" s="27">
        <v>0</v>
      </c>
      <c r="M30" s="27">
        <v>0</v>
      </c>
      <c r="N30" s="27">
        <v>0</v>
      </c>
      <c r="O30" s="34">
        <f t="shared" si="2"/>
        <v>0</v>
      </c>
      <c r="P30" s="27">
        <f t="shared" si="1"/>
        <v>0</v>
      </c>
    </row>
    <row r="31" spans="1:16" x14ac:dyDescent="0.25">
      <c r="A31" s="28" t="s">
        <v>334</v>
      </c>
      <c r="B31" s="27">
        <v>1</v>
      </c>
      <c r="C31" s="27">
        <v>0</v>
      </c>
      <c r="D31" s="27">
        <v>0</v>
      </c>
      <c r="E31" s="27">
        <v>0</v>
      </c>
      <c r="F31" s="27">
        <v>0</v>
      </c>
      <c r="G31" s="27">
        <v>0</v>
      </c>
      <c r="H31" s="27">
        <v>0</v>
      </c>
      <c r="I31" s="27">
        <v>0</v>
      </c>
      <c r="J31" s="27">
        <v>0</v>
      </c>
      <c r="K31" s="27">
        <v>0</v>
      </c>
      <c r="L31" s="27">
        <v>0</v>
      </c>
      <c r="M31" s="27">
        <v>0</v>
      </c>
      <c r="N31" s="27">
        <v>0</v>
      </c>
      <c r="O31" s="34">
        <f t="shared" si="2"/>
        <v>0</v>
      </c>
      <c r="P31" s="27">
        <f t="shared" si="1"/>
        <v>0</v>
      </c>
    </row>
    <row r="32" spans="1:16" x14ac:dyDescent="0.25">
      <c r="A32" s="28" t="s">
        <v>335</v>
      </c>
      <c r="B32" s="27">
        <v>100</v>
      </c>
      <c r="C32" s="27">
        <v>3</v>
      </c>
      <c r="D32" s="27">
        <v>4</v>
      </c>
      <c r="E32" s="27">
        <v>3</v>
      </c>
      <c r="F32" s="27">
        <v>4</v>
      </c>
      <c r="G32" s="27">
        <v>4</v>
      </c>
      <c r="H32" s="27">
        <v>4</v>
      </c>
      <c r="I32" s="27">
        <v>4</v>
      </c>
      <c r="J32" s="27">
        <v>4</v>
      </c>
      <c r="K32" s="27">
        <v>3</v>
      </c>
      <c r="L32" s="27">
        <v>3</v>
      </c>
      <c r="M32" s="27">
        <v>3</v>
      </c>
      <c r="N32" s="27">
        <v>1</v>
      </c>
      <c r="O32" s="34">
        <f t="shared" si="2"/>
        <v>0.4</v>
      </c>
      <c r="P32" s="27">
        <f t="shared" si="1"/>
        <v>40</v>
      </c>
    </row>
    <row r="33" spans="1:16" ht="36" x14ac:dyDescent="0.25">
      <c r="A33" s="28" t="s">
        <v>336</v>
      </c>
      <c r="B33" s="27">
        <v>12</v>
      </c>
      <c r="C33" s="27">
        <v>0</v>
      </c>
      <c r="D33" s="27">
        <v>0</v>
      </c>
      <c r="E33" s="27">
        <v>0</v>
      </c>
      <c r="F33" s="27">
        <v>0</v>
      </c>
      <c r="G33" s="27">
        <v>0</v>
      </c>
      <c r="H33" s="27">
        <v>0</v>
      </c>
      <c r="I33" s="27">
        <v>0</v>
      </c>
      <c r="J33" s="27">
        <v>0</v>
      </c>
      <c r="K33" s="27">
        <v>0</v>
      </c>
      <c r="L33" s="27">
        <v>0</v>
      </c>
      <c r="M33" s="27">
        <v>0</v>
      </c>
      <c r="N33" s="27">
        <v>0</v>
      </c>
      <c r="O33" s="34">
        <f t="shared" si="2"/>
        <v>0</v>
      </c>
      <c r="P33" s="27">
        <f t="shared" si="1"/>
        <v>0</v>
      </c>
    </row>
    <row r="34" spans="1:16" x14ac:dyDescent="0.25">
      <c r="A34" s="28" t="s">
        <v>337</v>
      </c>
      <c r="B34" s="27">
        <v>1</v>
      </c>
      <c r="C34" s="27">
        <v>0</v>
      </c>
      <c r="D34" s="27">
        <v>0</v>
      </c>
      <c r="E34" s="27">
        <v>0</v>
      </c>
      <c r="F34" s="27">
        <v>0</v>
      </c>
      <c r="G34" s="27">
        <v>0</v>
      </c>
      <c r="H34" s="27">
        <v>0</v>
      </c>
      <c r="I34" s="27">
        <v>0</v>
      </c>
      <c r="J34" s="27">
        <v>0</v>
      </c>
      <c r="K34" s="27">
        <v>0</v>
      </c>
      <c r="L34" s="27">
        <v>0</v>
      </c>
      <c r="M34" s="27">
        <v>0</v>
      </c>
      <c r="N34" s="27">
        <v>0</v>
      </c>
      <c r="O34" s="34">
        <f t="shared" si="2"/>
        <v>0</v>
      </c>
      <c r="P34" s="27">
        <f t="shared" si="1"/>
        <v>0</v>
      </c>
    </row>
    <row r="35" spans="1:16" ht="120" x14ac:dyDescent="0.25">
      <c r="A35" s="28" t="s">
        <v>338</v>
      </c>
      <c r="B35" s="27">
        <v>12</v>
      </c>
      <c r="C35" s="27">
        <v>1</v>
      </c>
      <c r="D35" s="27">
        <v>1</v>
      </c>
      <c r="E35" s="27">
        <v>1</v>
      </c>
      <c r="F35" s="27">
        <v>1</v>
      </c>
      <c r="G35" s="27">
        <v>2</v>
      </c>
      <c r="H35" s="27">
        <v>2</v>
      </c>
      <c r="I35" s="27">
        <v>2</v>
      </c>
      <c r="J35" s="27">
        <v>2</v>
      </c>
      <c r="K35" s="27">
        <v>0</v>
      </c>
      <c r="L35" s="27">
        <v>0</v>
      </c>
      <c r="M35" s="27">
        <v>0</v>
      </c>
      <c r="N35" s="27">
        <v>0</v>
      </c>
      <c r="O35" s="34">
        <f t="shared" si="2"/>
        <v>1</v>
      </c>
      <c r="P35" s="27">
        <f t="shared" si="1"/>
        <v>12</v>
      </c>
    </row>
    <row r="36" spans="1:16" ht="24" x14ac:dyDescent="0.25">
      <c r="A36" s="28" t="s">
        <v>339</v>
      </c>
      <c r="B36" s="29">
        <v>0.12</v>
      </c>
      <c r="C36" s="27">
        <v>0</v>
      </c>
      <c r="D36" s="27">
        <v>0</v>
      </c>
      <c r="E36" s="27">
        <v>0</v>
      </c>
      <c r="F36" s="27">
        <v>0</v>
      </c>
      <c r="G36" s="27">
        <v>0</v>
      </c>
      <c r="H36" s="27">
        <v>0</v>
      </c>
      <c r="I36" s="27">
        <v>0</v>
      </c>
      <c r="J36" s="27">
        <v>0</v>
      </c>
      <c r="K36" s="27">
        <v>0</v>
      </c>
      <c r="L36" s="27">
        <v>0</v>
      </c>
      <c r="M36" s="27">
        <v>0</v>
      </c>
      <c r="N36" s="27">
        <v>0</v>
      </c>
      <c r="O36" s="34">
        <f t="shared" si="2"/>
        <v>0</v>
      </c>
      <c r="P36" s="27">
        <f t="shared" si="1"/>
        <v>0</v>
      </c>
    </row>
    <row r="37" spans="1:16" ht="24" x14ac:dyDescent="0.25">
      <c r="A37" s="28" t="s">
        <v>340</v>
      </c>
      <c r="B37" s="29">
        <v>0.2</v>
      </c>
      <c r="C37" s="27">
        <v>0</v>
      </c>
      <c r="D37" s="27">
        <v>0</v>
      </c>
      <c r="E37" s="27">
        <v>0</v>
      </c>
      <c r="F37" s="27">
        <v>0</v>
      </c>
      <c r="G37" s="27">
        <v>0</v>
      </c>
      <c r="H37" s="27">
        <v>0</v>
      </c>
      <c r="I37" s="27">
        <v>0</v>
      </c>
      <c r="J37" s="27">
        <v>0</v>
      </c>
      <c r="K37" s="27">
        <v>0</v>
      </c>
      <c r="L37" s="27">
        <v>0</v>
      </c>
      <c r="M37" s="27">
        <v>0</v>
      </c>
      <c r="N37" s="27">
        <v>0</v>
      </c>
      <c r="O37" s="34">
        <f t="shared" si="2"/>
        <v>0</v>
      </c>
      <c r="P37" s="27">
        <f t="shared" si="1"/>
        <v>0</v>
      </c>
    </row>
    <row r="38" spans="1:16" x14ac:dyDescent="0.25">
      <c r="A38" s="28" t="s">
        <v>341</v>
      </c>
      <c r="B38" s="27">
        <v>400</v>
      </c>
      <c r="C38" s="27">
        <v>5</v>
      </c>
      <c r="D38" s="27">
        <v>6</v>
      </c>
      <c r="E38" s="27">
        <v>6</v>
      </c>
      <c r="F38" s="27">
        <v>6</v>
      </c>
      <c r="G38" s="27">
        <v>6</v>
      </c>
      <c r="H38" s="27">
        <v>5</v>
      </c>
      <c r="I38" s="27">
        <v>5</v>
      </c>
      <c r="J38" s="27">
        <v>5</v>
      </c>
      <c r="K38" s="27">
        <v>6</v>
      </c>
      <c r="L38" s="27">
        <v>6</v>
      </c>
      <c r="M38" s="27">
        <v>5</v>
      </c>
      <c r="N38" s="27">
        <v>5</v>
      </c>
      <c r="O38" s="34">
        <f t="shared" si="2"/>
        <v>0.16500000000000001</v>
      </c>
      <c r="P38" s="27">
        <f t="shared" si="1"/>
        <v>66</v>
      </c>
    </row>
    <row r="39" spans="1:16" ht="24" x14ac:dyDescent="0.25">
      <c r="A39" s="28" t="s">
        <v>342</v>
      </c>
      <c r="B39" s="27">
        <v>450</v>
      </c>
      <c r="C39" s="27">
        <v>17</v>
      </c>
      <c r="D39" s="27">
        <v>17</v>
      </c>
      <c r="E39" s="27">
        <v>17</v>
      </c>
      <c r="F39" s="27">
        <v>17</v>
      </c>
      <c r="G39" s="27">
        <v>17</v>
      </c>
      <c r="H39" s="27">
        <v>17</v>
      </c>
      <c r="I39" s="27">
        <v>17</v>
      </c>
      <c r="J39" s="27">
        <v>17</v>
      </c>
      <c r="K39" s="27">
        <v>17</v>
      </c>
      <c r="L39" s="27">
        <v>17</v>
      </c>
      <c r="M39" s="27">
        <v>17</v>
      </c>
      <c r="N39" s="27">
        <v>17</v>
      </c>
      <c r="O39" s="34">
        <f t="shared" si="2"/>
        <v>0.45333333333333331</v>
      </c>
      <c r="P39" s="27">
        <f t="shared" si="1"/>
        <v>204</v>
      </c>
    </row>
    <row r="40" spans="1:16" x14ac:dyDescent="0.25">
      <c r="A40" s="28" t="s">
        <v>343</v>
      </c>
      <c r="B40" s="27">
        <v>12</v>
      </c>
      <c r="C40" s="27">
        <v>1</v>
      </c>
      <c r="D40" s="27">
        <v>0</v>
      </c>
      <c r="E40" s="27">
        <v>1</v>
      </c>
      <c r="F40" s="27">
        <v>1</v>
      </c>
      <c r="G40" s="27">
        <v>0</v>
      </c>
      <c r="H40" s="27">
        <v>0</v>
      </c>
      <c r="I40" s="27">
        <v>1</v>
      </c>
      <c r="J40" s="27">
        <v>0</v>
      </c>
      <c r="K40" s="27">
        <v>0</v>
      </c>
      <c r="L40" s="27">
        <v>1</v>
      </c>
      <c r="M40" s="27">
        <v>1</v>
      </c>
      <c r="N40" s="27">
        <v>1</v>
      </c>
      <c r="O40" s="34">
        <f t="shared" si="2"/>
        <v>0.58333333333333337</v>
      </c>
      <c r="P40" s="27">
        <f t="shared" si="1"/>
        <v>7</v>
      </c>
    </row>
    <row r="41" spans="1:16" x14ac:dyDescent="0.25">
      <c r="A41" s="28" t="s">
        <v>344</v>
      </c>
      <c r="B41" s="27">
        <v>30</v>
      </c>
      <c r="C41" s="27">
        <v>2</v>
      </c>
      <c r="D41" s="27">
        <v>0</v>
      </c>
      <c r="E41" s="27">
        <v>2</v>
      </c>
      <c r="F41" s="27">
        <v>1</v>
      </c>
      <c r="G41" s="27">
        <v>1</v>
      </c>
      <c r="H41" s="27">
        <v>0</v>
      </c>
      <c r="I41" s="27">
        <v>0</v>
      </c>
      <c r="J41" s="27">
        <v>0</v>
      </c>
      <c r="K41" s="27">
        <v>0</v>
      </c>
      <c r="L41" s="27">
        <v>1</v>
      </c>
      <c r="M41" s="27">
        <v>1</v>
      </c>
      <c r="N41" s="27">
        <v>0</v>
      </c>
      <c r="O41" s="34">
        <f t="shared" si="2"/>
        <v>0.26666666666666666</v>
      </c>
      <c r="P41" s="27">
        <f t="shared" si="1"/>
        <v>8</v>
      </c>
    </row>
    <row r="42" spans="1:16" ht="24" x14ac:dyDescent="0.25">
      <c r="A42" s="28" t="s">
        <v>345</v>
      </c>
      <c r="B42" s="27">
        <v>15</v>
      </c>
      <c r="C42" s="27">
        <v>2</v>
      </c>
      <c r="D42" s="27">
        <v>0</v>
      </c>
      <c r="E42" s="27">
        <v>1</v>
      </c>
      <c r="F42" s="27">
        <v>0</v>
      </c>
      <c r="G42" s="27">
        <v>1</v>
      </c>
      <c r="H42" s="27">
        <v>1</v>
      </c>
      <c r="I42" s="27">
        <v>1</v>
      </c>
      <c r="J42" s="27">
        <v>2</v>
      </c>
      <c r="K42" s="27">
        <v>0</v>
      </c>
      <c r="L42" s="27">
        <v>1</v>
      </c>
      <c r="M42" s="27">
        <v>1</v>
      </c>
      <c r="N42" s="27">
        <v>1</v>
      </c>
      <c r="O42" s="34">
        <f t="shared" si="2"/>
        <v>0.73333333333333328</v>
      </c>
      <c r="P42" s="27">
        <f t="shared" si="1"/>
        <v>11</v>
      </c>
    </row>
    <row r="43" spans="1:16" x14ac:dyDescent="0.25">
      <c r="A43" s="28" t="s">
        <v>346</v>
      </c>
      <c r="B43" s="27">
        <v>4</v>
      </c>
      <c r="C43" s="27">
        <v>0</v>
      </c>
      <c r="D43" s="27">
        <v>0</v>
      </c>
      <c r="E43" s="27">
        <v>1</v>
      </c>
      <c r="F43" s="27">
        <v>2</v>
      </c>
      <c r="G43" s="27">
        <v>0</v>
      </c>
      <c r="H43" s="27">
        <v>0</v>
      </c>
      <c r="I43" s="27">
        <v>0</v>
      </c>
      <c r="J43" s="27">
        <v>1</v>
      </c>
      <c r="K43" s="27">
        <v>1</v>
      </c>
      <c r="L43" s="27">
        <v>0</v>
      </c>
      <c r="M43" s="27">
        <v>0</v>
      </c>
      <c r="N43" s="27">
        <v>0</v>
      </c>
      <c r="O43" s="34">
        <f t="shared" si="2"/>
        <v>1.25</v>
      </c>
      <c r="P43" s="27">
        <f t="shared" si="1"/>
        <v>5</v>
      </c>
    </row>
    <row r="44" spans="1:16" ht="36" x14ac:dyDescent="0.25">
      <c r="A44" s="28" t="s">
        <v>347</v>
      </c>
      <c r="B44" s="27">
        <v>3</v>
      </c>
      <c r="C44" s="27">
        <v>1</v>
      </c>
      <c r="D44" s="27">
        <v>1</v>
      </c>
      <c r="E44" s="27">
        <v>1</v>
      </c>
      <c r="F44" s="27">
        <v>1</v>
      </c>
      <c r="G44" s="27">
        <v>1</v>
      </c>
      <c r="H44" s="27">
        <v>1</v>
      </c>
      <c r="I44" s="27">
        <v>1</v>
      </c>
      <c r="J44" s="27">
        <v>1</v>
      </c>
      <c r="K44" s="27">
        <v>1</v>
      </c>
      <c r="L44" s="27">
        <v>1</v>
      </c>
      <c r="M44" s="27">
        <v>1</v>
      </c>
      <c r="N44" s="27">
        <v>1</v>
      </c>
      <c r="O44" s="34">
        <f t="shared" si="2"/>
        <v>4</v>
      </c>
      <c r="P44" s="27">
        <f t="shared" si="1"/>
        <v>12</v>
      </c>
    </row>
    <row r="45" spans="1:16" ht="24" x14ac:dyDescent="0.25">
      <c r="A45" s="28" t="s">
        <v>348</v>
      </c>
      <c r="B45" s="27">
        <v>3</v>
      </c>
      <c r="C45" s="27">
        <v>1</v>
      </c>
      <c r="D45" s="27">
        <v>1</v>
      </c>
      <c r="E45" s="27">
        <v>1</v>
      </c>
      <c r="F45" s="27">
        <v>1</v>
      </c>
      <c r="G45" s="27">
        <v>1</v>
      </c>
      <c r="H45" s="27">
        <v>1</v>
      </c>
      <c r="I45" s="27">
        <v>1</v>
      </c>
      <c r="J45" s="27">
        <v>1</v>
      </c>
      <c r="K45" s="27">
        <v>1</v>
      </c>
      <c r="L45" s="27">
        <v>1</v>
      </c>
      <c r="M45" s="27">
        <v>1</v>
      </c>
      <c r="N45" s="27">
        <v>1</v>
      </c>
      <c r="O45" s="34">
        <f t="shared" si="2"/>
        <v>4</v>
      </c>
      <c r="P45" s="27">
        <f t="shared" si="1"/>
        <v>12</v>
      </c>
    </row>
    <row r="46" spans="1:16" ht="76.5" x14ac:dyDescent="0.25">
      <c r="A46" s="30" t="s">
        <v>349</v>
      </c>
      <c r="B46" s="31">
        <v>16</v>
      </c>
      <c r="C46" s="31">
        <v>1</v>
      </c>
      <c r="D46" s="31">
        <v>1</v>
      </c>
      <c r="E46" s="31">
        <v>1</v>
      </c>
      <c r="F46" s="31">
        <v>0</v>
      </c>
      <c r="G46" s="31">
        <v>0</v>
      </c>
      <c r="H46" s="31">
        <v>0</v>
      </c>
      <c r="I46" s="31">
        <v>0</v>
      </c>
      <c r="J46" s="31">
        <v>0</v>
      </c>
      <c r="K46" s="31">
        <v>0</v>
      </c>
      <c r="L46" s="31">
        <v>0</v>
      </c>
      <c r="M46" s="31">
        <v>0</v>
      </c>
      <c r="N46" s="31">
        <v>0</v>
      </c>
      <c r="O46" s="34">
        <f t="shared" si="2"/>
        <v>0.1875</v>
      </c>
      <c r="P46" s="27">
        <f t="shared" si="1"/>
        <v>3</v>
      </c>
    </row>
    <row r="47" spans="1:16" ht="25.5" x14ac:dyDescent="0.25">
      <c r="A47" s="32" t="s">
        <v>350</v>
      </c>
      <c r="B47" s="27">
        <v>3</v>
      </c>
      <c r="C47" s="27">
        <v>0</v>
      </c>
      <c r="D47" s="27">
        <v>0</v>
      </c>
      <c r="E47" s="27">
        <v>0</v>
      </c>
      <c r="F47" s="27">
        <v>0</v>
      </c>
      <c r="G47" s="27">
        <v>0</v>
      </c>
      <c r="H47" s="27">
        <v>0</v>
      </c>
      <c r="I47" s="27">
        <v>0</v>
      </c>
      <c r="J47" s="27">
        <v>0</v>
      </c>
      <c r="K47" s="31">
        <v>0</v>
      </c>
      <c r="L47" s="31">
        <v>0</v>
      </c>
      <c r="M47" s="31">
        <v>0</v>
      </c>
      <c r="N47" s="31">
        <v>0</v>
      </c>
      <c r="O47" s="34">
        <f t="shared" si="2"/>
        <v>0</v>
      </c>
      <c r="P47" s="27">
        <f t="shared" si="1"/>
        <v>0</v>
      </c>
    </row>
    <row r="48" spans="1:16" ht="25.5" x14ac:dyDescent="0.25">
      <c r="A48" s="32" t="s">
        <v>351</v>
      </c>
      <c r="B48" s="27">
        <v>4</v>
      </c>
      <c r="C48" s="27">
        <v>0</v>
      </c>
      <c r="D48" s="27">
        <v>0</v>
      </c>
      <c r="E48" s="27">
        <v>0</v>
      </c>
      <c r="F48" s="27">
        <v>0</v>
      </c>
      <c r="G48" s="27">
        <v>0</v>
      </c>
      <c r="H48" s="27">
        <v>0</v>
      </c>
      <c r="I48" s="27">
        <v>0</v>
      </c>
      <c r="J48" s="27">
        <v>0</v>
      </c>
      <c r="K48" s="31">
        <v>0</v>
      </c>
      <c r="L48" s="31">
        <v>0</v>
      </c>
      <c r="M48" s="31">
        <v>0</v>
      </c>
      <c r="N48" s="31">
        <v>0</v>
      </c>
      <c r="O48" s="34">
        <f t="shared" si="2"/>
        <v>0</v>
      </c>
      <c r="P48" s="27">
        <f t="shared" si="1"/>
        <v>0</v>
      </c>
    </row>
    <row r="49" spans="1:16" ht="25.5" x14ac:dyDescent="0.25">
      <c r="A49" s="32" t="s">
        <v>352</v>
      </c>
      <c r="B49" s="27">
        <v>1</v>
      </c>
      <c r="C49" s="27">
        <v>0</v>
      </c>
      <c r="D49" s="27">
        <v>0</v>
      </c>
      <c r="E49" s="27">
        <v>0</v>
      </c>
      <c r="F49" s="27">
        <v>0</v>
      </c>
      <c r="G49" s="27">
        <v>0</v>
      </c>
      <c r="H49" s="27">
        <v>0</v>
      </c>
      <c r="I49" s="27">
        <v>0</v>
      </c>
      <c r="J49" s="27">
        <v>0</v>
      </c>
      <c r="K49" s="31">
        <v>0</v>
      </c>
      <c r="L49" s="31">
        <v>0</v>
      </c>
      <c r="M49" s="31">
        <v>0</v>
      </c>
      <c r="N49" s="31">
        <v>0</v>
      </c>
      <c r="O49" s="34">
        <f t="shared" si="2"/>
        <v>0</v>
      </c>
      <c r="P49" s="27">
        <f t="shared" si="1"/>
        <v>0</v>
      </c>
    </row>
    <row r="50" spans="1:16" x14ac:dyDescent="0.25">
      <c r="A50" s="32" t="s">
        <v>353</v>
      </c>
      <c r="B50" s="27">
        <v>1</v>
      </c>
      <c r="C50" s="27">
        <v>0</v>
      </c>
      <c r="D50" s="27">
        <v>0</v>
      </c>
      <c r="E50" s="27">
        <v>0</v>
      </c>
      <c r="F50" s="27">
        <v>0</v>
      </c>
      <c r="G50" s="27">
        <v>0</v>
      </c>
      <c r="H50" s="27">
        <v>0</v>
      </c>
      <c r="I50" s="27">
        <v>0</v>
      </c>
      <c r="J50" s="27">
        <v>0</v>
      </c>
      <c r="K50" s="31">
        <v>0</v>
      </c>
      <c r="L50" s="31">
        <v>0</v>
      </c>
      <c r="M50" s="31">
        <v>0</v>
      </c>
      <c r="N50" s="31">
        <v>0</v>
      </c>
      <c r="O50" s="34">
        <f t="shared" si="2"/>
        <v>0</v>
      </c>
      <c r="P50" s="27">
        <f t="shared" si="1"/>
        <v>0</v>
      </c>
    </row>
    <row r="51" spans="1:16" ht="25.5" x14ac:dyDescent="0.25">
      <c r="A51" s="32" t="s">
        <v>354</v>
      </c>
      <c r="B51" s="27">
        <v>1</v>
      </c>
      <c r="C51" s="27">
        <v>0</v>
      </c>
      <c r="D51" s="27">
        <v>0</v>
      </c>
      <c r="E51" s="27">
        <v>0</v>
      </c>
      <c r="F51" s="27">
        <v>0</v>
      </c>
      <c r="G51" s="27">
        <v>0</v>
      </c>
      <c r="H51" s="27">
        <v>0</v>
      </c>
      <c r="I51" s="27">
        <v>0</v>
      </c>
      <c r="J51" s="27">
        <v>0</v>
      </c>
      <c r="K51" s="31">
        <v>0</v>
      </c>
      <c r="L51" s="31">
        <v>0</v>
      </c>
      <c r="M51" s="31">
        <v>0</v>
      </c>
      <c r="N51" s="31">
        <v>0</v>
      </c>
      <c r="O51" s="34">
        <f t="shared" si="2"/>
        <v>0</v>
      </c>
      <c r="P51" s="27">
        <f t="shared" si="1"/>
        <v>0</v>
      </c>
    </row>
    <row r="52" spans="1:16" ht="25.5" x14ac:dyDescent="0.25">
      <c r="A52" s="32" t="s">
        <v>355</v>
      </c>
      <c r="B52" s="27">
        <v>1</v>
      </c>
      <c r="C52" s="27">
        <v>0</v>
      </c>
      <c r="D52" s="27">
        <v>0</v>
      </c>
      <c r="E52" s="27">
        <v>0</v>
      </c>
      <c r="F52" s="27">
        <v>0</v>
      </c>
      <c r="G52" s="27">
        <v>0</v>
      </c>
      <c r="H52" s="27">
        <v>0</v>
      </c>
      <c r="I52" s="27">
        <v>0</v>
      </c>
      <c r="J52" s="27">
        <v>0</v>
      </c>
      <c r="K52" s="27">
        <v>0</v>
      </c>
      <c r="L52" s="27">
        <v>0</v>
      </c>
      <c r="M52" s="27">
        <v>0</v>
      </c>
      <c r="N52" s="27">
        <v>0</v>
      </c>
      <c r="O52" s="34">
        <f t="shared" si="2"/>
        <v>0</v>
      </c>
      <c r="P52" s="27">
        <f t="shared" si="1"/>
        <v>0</v>
      </c>
    </row>
    <row r="55" spans="1:16" x14ac:dyDescent="0.25">
      <c r="A55" t="s">
        <v>147</v>
      </c>
    </row>
    <row r="56" spans="1:16" x14ac:dyDescent="0.25">
      <c r="A56" t="s">
        <v>404</v>
      </c>
    </row>
    <row r="60" spans="1:16" x14ac:dyDescent="0.25">
      <c r="A60" t="s">
        <v>405</v>
      </c>
    </row>
  </sheetData>
  <mergeCells count="2">
    <mergeCell ref="A2:P2"/>
    <mergeCell ref="A3:P3"/>
  </mergeCells>
  <pageMargins left="0.7" right="0.7" top="0.75" bottom="0.75" header="0.3" footer="0.3"/>
  <pageSetup paperSize="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P22"/>
  <sheetViews>
    <sheetView workbookViewId="0">
      <selection activeCell="F16" sqref="F16"/>
    </sheetView>
  </sheetViews>
  <sheetFormatPr baseColWidth="10" defaultRowHeight="15" x14ac:dyDescent="0.25"/>
  <cols>
    <col min="1" max="1" width="64.5703125" customWidth="1"/>
    <col min="2" max="2" width="7.85546875" customWidth="1"/>
    <col min="3" max="10" width="6.140625" customWidth="1"/>
    <col min="11" max="11" width="5" customWidth="1"/>
    <col min="12" max="12" width="5.28515625" customWidth="1"/>
    <col min="13" max="13" width="6.140625" customWidth="1"/>
    <col min="14" max="14" width="4.85546875" customWidth="1"/>
    <col min="15" max="15" width="7.85546875" customWidth="1"/>
    <col min="16" max="16" width="6.8554687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370</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30" x14ac:dyDescent="0.25">
      <c r="A7" s="6" t="s">
        <v>371</v>
      </c>
      <c r="B7" s="27">
        <v>20</v>
      </c>
      <c r="C7" s="27">
        <v>0</v>
      </c>
      <c r="D7" s="27">
        <v>1</v>
      </c>
      <c r="E7" s="27">
        <v>0</v>
      </c>
      <c r="F7" s="27">
        <v>0</v>
      </c>
      <c r="G7" s="27">
        <v>0</v>
      </c>
      <c r="H7" s="27">
        <v>0</v>
      </c>
      <c r="I7" s="27">
        <v>0</v>
      </c>
      <c r="J7" s="27">
        <v>1</v>
      </c>
      <c r="K7" s="27"/>
      <c r="L7" s="27"/>
      <c r="M7" s="27"/>
      <c r="N7" s="27"/>
      <c r="O7" s="34">
        <f t="shared" ref="O7:O8" si="0">SUM(P7/B7*100%)</f>
        <v>0.1</v>
      </c>
      <c r="P7" s="27">
        <f>SUM(C7:N7)</f>
        <v>2</v>
      </c>
    </row>
    <row r="8" spans="1:16" x14ac:dyDescent="0.25">
      <c r="A8" s="6" t="s">
        <v>372</v>
      </c>
      <c r="B8" s="27">
        <v>60</v>
      </c>
      <c r="C8" s="27">
        <v>0</v>
      </c>
      <c r="D8" s="27">
        <v>4</v>
      </c>
      <c r="E8" s="27">
        <v>6</v>
      </c>
      <c r="F8" s="27">
        <v>0</v>
      </c>
      <c r="G8" s="27">
        <v>2</v>
      </c>
      <c r="H8" s="27">
        <v>0</v>
      </c>
      <c r="I8" s="27">
        <v>0</v>
      </c>
      <c r="J8" s="27">
        <v>5</v>
      </c>
      <c r="K8" s="27"/>
      <c r="L8" s="27"/>
      <c r="M8" s="27"/>
      <c r="N8" s="27"/>
      <c r="O8" s="34">
        <f t="shared" si="0"/>
        <v>0.28333333333333333</v>
      </c>
      <c r="P8" s="27">
        <f t="shared" ref="P8:P16" si="1">SUM(C8:N8)</f>
        <v>17</v>
      </c>
    </row>
    <row r="9" spans="1:16" x14ac:dyDescent="0.25">
      <c r="A9" s="6" t="s">
        <v>373</v>
      </c>
      <c r="B9" s="27">
        <v>1</v>
      </c>
      <c r="C9" s="27">
        <v>0</v>
      </c>
      <c r="D9" s="27">
        <v>0</v>
      </c>
      <c r="E9" s="27">
        <v>1</v>
      </c>
      <c r="F9" s="27">
        <v>0</v>
      </c>
      <c r="G9" s="27">
        <v>0</v>
      </c>
      <c r="H9" s="27">
        <v>0</v>
      </c>
      <c r="I9" s="27">
        <v>0</v>
      </c>
      <c r="J9" s="27">
        <v>0</v>
      </c>
      <c r="K9" s="27"/>
      <c r="L9" s="27"/>
      <c r="M9" s="27"/>
      <c r="N9" s="27"/>
      <c r="O9" s="34">
        <f>SUM(P9/B9*100%)</f>
        <v>1</v>
      </c>
      <c r="P9" s="27">
        <f t="shared" si="1"/>
        <v>1</v>
      </c>
    </row>
    <row r="10" spans="1:16" ht="30" x14ac:dyDescent="0.25">
      <c r="A10" s="6" t="s">
        <v>374</v>
      </c>
      <c r="B10" s="27">
        <v>8</v>
      </c>
      <c r="C10" s="27">
        <v>0</v>
      </c>
      <c r="D10" s="27">
        <v>0</v>
      </c>
      <c r="E10" s="27">
        <v>0</v>
      </c>
      <c r="F10" s="27">
        <v>0</v>
      </c>
      <c r="G10" s="27">
        <v>0</v>
      </c>
      <c r="H10" s="27">
        <v>0</v>
      </c>
      <c r="I10" s="27">
        <v>0</v>
      </c>
      <c r="J10" s="27">
        <v>0</v>
      </c>
      <c r="K10" s="27"/>
      <c r="L10" s="27"/>
      <c r="M10" s="27"/>
      <c r="N10" s="27"/>
      <c r="O10" s="34">
        <f t="shared" ref="O10:O16" si="2">SUM(P10/B10*100%)</f>
        <v>0</v>
      </c>
      <c r="P10" s="27">
        <f t="shared" si="1"/>
        <v>0</v>
      </c>
    </row>
    <row r="11" spans="1:16" ht="30" x14ac:dyDescent="0.25">
      <c r="A11" s="6" t="s">
        <v>375</v>
      </c>
      <c r="B11" s="27">
        <v>70</v>
      </c>
      <c r="C11" s="27">
        <v>0</v>
      </c>
      <c r="D11" s="27">
        <v>4</v>
      </c>
      <c r="E11" s="27">
        <v>2</v>
      </c>
      <c r="F11" s="27">
        <v>0</v>
      </c>
      <c r="G11" s="27">
        <v>2</v>
      </c>
      <c r="H11" s="27">
        <v>0</v>
      </c>
      <c r="I11" s="27">
        <v>0</v>
      </c>
      <c r="J11" s="27">
        <v>3</v>
      </c>
      <c r="K11" s="27"/>
      <c r="L11" s="27"/>
      <c r="M11" s="27"/>
      <c r="N11" s="27"/>
      <c r="O11" s="34">
        <f t="shared" si="2"/>
        <v>0.15714285714285714</v>
      </c>
      <c r="P11" s="27">
        <f t="shared" si="1"/>
        <v>11</v>
      </c>
    </row>
    <row r="12" spans="1:16" x14ac:dyDescent="0.25">
      <c r="A12" s="6" t="s">
        <v>376</v>
      </c>
      <c r="B12" s="27">
        <v>270</v>
      </c>
      <c r="C12" s="27">
        <v>14</v>
      </c>
      <c r="D12" s="27">
        <v>10</v>
      </c>
      <c r="E12" s="27">
        <v>18</v>
      </c>
      <c r="F12" s="27">
        <v>0</v>
      </c>
      <c r="G12" s="27">
        <v>0</v>
      </c>
      <c r="H12" s="27">
        <v>1</v>
      </c>
      <c r="I12" s="27">
        <v>3</v>
      </c>
      <c r="J12" s="27">
        <v>9</v>
      </c>
      <c r="K12" s="27"/>
      <c r="L12" s="27"/>
      <c r="M12" s="27"/>
      <c r="N12" s="27"/>
      <c r="O12" s="34">
        <f t="shared" si="2"/>
        <v>0.20370370370370369</v>
      </c>
      <c r="P12" s="27">
        <f t="shared" si="1"/>
        <v>55</v>
      </c>
    </row>
    <row r="13" spans="1:16" x14ac:dyDescent="0.25">
      <c r="A13" s="6" t="s">
        <v>377</v>
      </c>
      <c r="B13" s="27">
        <v>165</v>
      </c>
      <c r="C13" s="27">
        <v>8</v>
      </c>
      <c r="D13" s="27">
        <v>27</v>
      </c>
      <c r="E13" s="27">
        <v>12</v>
      </c>
      <c r="F13" s="27">
        <v>0</v>
      </c>
      <c r="G13" s="27">
        <v>0</v>
      </c>
      <c r="H13" s="27">
        <v>2</v>
      </c>
      <c r="I13" s="27">
        <v>1</v>
      </c>
      <c r="J13" s="27">
        <v>7</v>
      </c>
      <c r="K13" s="27"/>
      <c r="L13" s="27"/>
      <c r="M13" s="27"/>
      <c r="N13" s="27"/>
      <c r="O13" s="34">
        <f t="shared" si="2"/>
        <v>0.34545454545454546</v>
      </c>
      <c r="P13" s="27">
        <f t="shared" si="1"/>
        <v>57</v>
      </c>
    </row>
    <row r="14" spans="1:16" x14ac:dyDescent="0.25">
      <c r="A14" s="6" t="s">
        <v>378</v>
      </c>
      <c r="B14" s="27">
        <v>15</v>
      </c>
      <c r="C14" s="27">
        <v>0</v>
      </c>
      <c r="D14" s="27">
        <v>0</v>
      </c>
      <c r="E14" s="27">
        <v>0</v>
      </c>
      <c r="F14" s="27">
        <v>0</v>
      </c>
      <c r="G14" s="27">
        <v>0</v>
      </c>
      <c r="H14" s="27">
        <v>0</v>
      </c>
      <c r="I14" s="27">
        <v>0</v>
      </c>
      <c r="J14" s="27">
        <v>1</v>
      </c>
      <c r="K14" s="27"/>
      <c r="L14" s="27"/>
      <c r="M14" s="27"/>
      <c r="N14" s="27"/>
      <c r="O14" s="34">
        <f t="shared" si="2"/>
        <v>6.6666666666666666E-2</v>
      </c>
      <c r="P14" s="27">
        <f t="shared" si="1"/>
        <v>1</v>
      </c>
    </row>
    <row r="15" spans="1:16" ht="30" x14ac:dyDescent="0.25">
      <c r="A15" s="6" t="s">
        <v>379</v>
      </c>
      <c r="B15" s="27">
        <v>1</v>
      </c>
      <c r="C15" s="27">
        <v>0</v>
      </c>
      <c r="D15" s="27">
        <v>0</v>
      </c>
      <c r="E15" s="27">
        <v>0</v>
      </c>
      <c r="F15" s="27">
        <v>0</v>
      </c>
      <c r="G15" s="27">
        <v>0</v>
      </c>
      <c r="H15" s="27">
        <v>0</v>
      </c>
      <c r="I15" s="27">
        <v>0</v>
      </c>
      <c r="J15" s="27">
        <v>0</v>
      </c>
      <c r="K15" s="27"/>
      <c r="L15" s="27"/>
      <c r="M15" s="27"/>
      <c r="N15" s="27"/>
      <c r="O15" s="34">
        <f t="shared" si="2"/>
        <v>0</v>
      </c>
      <c r="P15" s="27">
        <f t="shared" si="1"/>
        <v>0</v>
      </c>
    </row>
    <row r="16" spans="1:16" x14ac:dyDescent="0.25">
      <c r="A16" s="6" t="s">
        <v>380</v>
      </c>
      <c r="B16" s="27">
        <v>24</v>
      </c>
      <c r="C16" s="27">
        <v>1</v>
      </c>
      <c r="D16" s="27">
        <v>1</v>
      </c>
      <c r="E16" s="27">
        <v>1</v>
      </c>
      <c r="F16" s="27">
        <v>1</v>
      </c>
      <c r="G16" s="27">
        <v>1</v>
      </c>
      <c r="H16" s="27">
        <v>1</v>
      </c>
      <c r="I16" s="27">
        <v>1</v>
      </c>
      <c r="J16" s="27">
        <v>1</v>
      </c>
      <c r="K16" s="27"/>
      <c r="L16" s="27"/>
      <c r="M16" s="27"/>
      <c r="N16" s="27"/>
      <c r="O16" s="34">
        <f t="shared" si="2"/>
        <v>0.33333333333333331</v>
      </c>
      <c r="P16" s="27">
        <f t="shared" si="1"/>
        <v>8</v>
      </c>
    </row>
    <row r="18" spans="1:7" x14ac:dyDescent="0.25">
      <c r="A18" s="36" t="s">
        <v>381</v>
      </c>
    </row>
    <row r="19" spans="1:7" x14ac:dyDescent="0.25">
      <c r="G19" t="s">
        <v>382</v>
      </c>
    </row>
    <row r="22" spans="1:7" x14ac:dyDescent="0.25">
      <c r="A22" t="s">
        <v>383</v>
      </c>
    </row>
  </sheetData>
  <mergeCells count="2">
    <mergeCell ref="A2:P2"/>
    <mergeCell ref="A3:P3"/>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20"/>
  <sheetViews>
    <sheetView workbookViewId="0">
      <selection activeCell="A17" sqref="A17"/>
    </sheetView>
  </sheetViews>
  <sheetFormatPr baseColWidth="10" defaultRowHeight="15" x14ac:dyDescent="0.25"/>
  <cols>
    <col min="1" max="1" width="64.5703125" customWidth="1"/>
    <col min="2" max="2" width="7.85546875" customWidth="1"/>
    <col min="3" max="15" width="6.140625" customWidth="1"/>
    <col min="16" max="16" width="6.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169</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52</v>
      </c>
      <c r="B7" s="1">
        <v>750</v>
      </c>
      <c r="C7" s="1">
        <v>0</v>
      </c>
      <c r="D7" s="1">
        <v>0</v>
      </c>
      <c r="E7" s="1">
        <v>0</v>
      </c>
      <c r="F7" s="1">
        <v>0</v>
      </c>
      <c r="G7" s="1">
        <v>0</v>
      </c>
      <c r="H7" s="1">
        <v>0</v>
      </c>
      <c r="I7" s="1">
        <v>0</v>
      </c>
      <c r="J7" s="1">
        <v>0</v>
      </c>
      <c r="K7" s="1"/>
      <c r="L7" s="1"/>
      <c r="M7" s="1"/>
      <c r="N7" s="1"/>
      <c r="O7" s="3">
        <f>SUM(P7/B7*100%)</f>
        <v>0</v>
      </c>
      <c r="P7" s="4">
        <f>SUM(C7:N7)</f>
        <v>0</v>
      </c>
    </row>
    <row r="8" spans="1:16" x14ac:dyDescent="0.25">
      <c r="A8" s="6" t="s">
        <v>53</v>
      </c>
      <c r="B8" s="1">
        <v>400</v>
      </c>
      <c r="C8" s="1">
        <v>0</v>
      </c>
      <c r="D8" s="1">
        <v>0</v>
      </c>
      <c r="E8" s="1">
        <v>0</v>
      </c>
      <c r="F8" s="1">
        <v>0</v>
      </c>
      <c r="G8" s="1">
        <v>0</v>
      </c>
      <c r="H8" s="1">
        <v>0</v>
      </c>
      <c r="I8" s="1">
        <v>0</v>
      </c>
      <c r="J8" s="1">
        <v>0</v>
      </c>
      <c r="K8" s="1"/>
      <c r="L8" s="1"/>
      <c r="M8" s="1"/>
      <c r="N8" s="1"/>
      <c r="O8" s="3">
        <v>0.75</v>
      </c>
      <c r="P8" s="4">
        <f t="shared" ref="P8:P11" si="0">SUM(C8:N8)</f>
        <v>0</v>
      </c>
    </row>
    <row r="9" spans="1:16" ht="30" x14ac:dyDescent="0.25">
      <c r="A9" s="6" t="s">
        <v>54</v>
      </c>
      <c r="B9" s="1">
        <v>270</v>
      </c>
      <c r="C9" s="1">
        <v>0</v>
      </c>
      <c r="D9" s="1">
        <v>0</v>
      </c>
      <c r="E9" s="1">
        <v>0</v>
      </c>
      <c r="F9" s="1">
        <v>0</v>
      </c>
      <c r="G9" s="1">
        <v>0</v>
      </c>
      <c r="H9" s="1">
        <v>0</v>
      </c>
      <c r="I9" s="1">
        <v>0</v>
      </c>
      <c r="J9" s="1">
        <v>0</v>
      </c>
      <c r="K9" s="1"/>
      <c r="L9" s="1"/>
      <c r="M9" s="1"/>
      <c r="N9" s="1"/>
      <c r="O9" s="3">
        <v>0.1</v>
      </c>
      <c r="P9" s="4">
        <f t="shared" si="0"/>
        <v>0</v>
      </c>
    </row>
    <row r="10" spans="1:16" ht="30" x14ac:dyDescent="0.25">
      <c r="A10" s="6" t="s">
        <v>55</v>
      </c>
      <c r="B10" s="1">
        <v>3</v>
      </c>
      <c r="C10" s="41" t="s">
        <v>168</v>
      </c>
      <c r="D10" s="42"/>
      <c r="E10" s="42"/>
      <c r="F10" s="42"/>
      <c r="G10" s="42"/>
      <c r="H10" s="42"/>
      <c r="I10" s="42"/>
      <c r="J10" s="42"/>
      <c r="K10" s="42"/>
      <c r="L10" s="42"/>
      <c r="M10" s="42"/>
      <c r="N10" s="43"/>
      <c r="O10" s="3">
        <v>0</v>
      </c>
      <c r="P10" s="4">
        <f t="shared" si="0"/>
        <v>0</v>
      </c>
    </row>
    <row r="11" spans="1:16" ht="30" x14ac:dyDescent="0.25">
      <c r="A11" s="6" t="s">
        <v>56</v>
      </c>
      <c r="B11" s="1">
        <v>5</v>
      </c>
      <c r="C11" s="1">
        <v>1</v>
      </c>
      <c r="D11" s="1">
        <v>1</v>
      </c>
      <c r="E11" s="1">
        <v>1</v>
      </c>
      <c r="F11" s="1">
        <v>0</v>
      </c>
      <c r="G11" s="1">
        <v>0</v>
      </c>
      <c r="H11" s="1">
        <v>0</v>
      </c>
      <c r="I11" s="1">
        <v>1</v>
      </c>
      <c r="J11" s="1">
        <v>1</v>
      </c>
      <c r="K11" s="1"/>
      <c r="L11" s="1"/>
      <c r="M11" s="1"/>
      <c r="N11" s="1"/>
      <c r="O11" s="3">
        <v>1</v>
      </c>
      <c r="P11" s="4">
        <f t="shared" si="0"/>
        <v>5</v>
      </c>
    </row>
    <row r="12" spans="1:16" x14ac:dyDescent="0.25">
      <c r="A12" s="6" t="s">
        <v>57</v>
      </c>
      <c r="B12" s="1">
        <v>29</v>
      </c>
      <c r="C12" s="1">
        <v>14</v>
      </c>
      <c r="D12" s="1">
        <v>10</v>
      </c>
      <c r="E12" s="1">
        <v>10</v>
      </c>
      <c r="F12" s="1">
        <v>0</v>
      </c>
      <c r="G12" s="1">
        <v>0</v>
      </c>
      <c r="H12" s="1">
        <v>0</v>
      </c>
      <c r="I12" s="1">
        <v>0</v>
      </c>
      <c r="J12" s="1">
        <v>0</v>
      </c>
      <c r="K12" s="1"/>
      <c r="L12" s="1"/>
      <c r="M12" s="1"/>
      <c r="N12" s="1"/>
      <c r="O12" s="3">
        <f>SUM(P12/B12*100%)</f>
        <v>1.1724137931034482</v>
      </c>
      <c r="P12" s="4">
        <f>SUM(C12:N12)</f>
        <v>34</v>
      </c>
    </row>
    <row r="13" spans="1:16" ht="30" x14ac:dyDescent="0.25">
      <c r="A13" s="5" t="s">
        <v>167</v>
      </c>
      <c r="B13" s="12">
        <v>350</v>
      </c>
      <c r="C13" s="1">
        <v>0</v>
      </c>
      <c r="D13" s="1">
        <v>0</v>
      </c>
      <c r="E13" s="1">
        <v>0</v>
      </c>
      <c r="F13" s="1">
        <v>0</v>
      </c>
      <c r="G13" s="1">
        <v>0</v>
      </c>
      <c r="H13" s="1">
        <v>0</v>
      </c>
      <c r="I13" s="1">
        <v>0</v>
      </c>
      <c r="J13" s="1">
        <v>0</v>
      </c>
      <c r="K13" s="1"/>
      <c r="L13" s="1"/>
      <c r="M13" s="1"/>
      <c r="N13" s="1"/>
      <c r="O13" s="3">
        <f>SUM(P13/B13*100%)</f>
        <v>0</v>
      </c>
      <c r="P13" s="4">
        <f>SUM(C13:N13)</f>
        <v>0</v>
      </c>
    </row>
    <row r="15" spans="1:16" x14ac:dyDescent="0.25">
      <c r="A15" t="s">
        <v>147</v>
      </c>
    </row>
    <row r="16" spans="1:16" x14ac:dyDescent="0.25">
      <c r="A16" t="s">
        <v>385</v>
      </c>
    </row>
    <row r="20" spans="1:1" x14ac:dyDescent="0.25">
      <c r="A20" t="s">
        <v>151</v>
      </c>
    </row>
  </sheetData>
  <mergeCells count="3">
    <mergeCell ref="A2:P2"/>
    <mergeCell ref="A3:P3"/>
    <mergeCell ref="C10:N10"/>
  </mergeCell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9"/>
  <sheetViews>
    <sheetView topLeftCell="A2" workbookViewId="0">
      <selection activeCell="A20" sqref="A20"/>
    </sheetView>
  </sheetViews>
  <sheetFormatPr baseColWidth="10" defaultRowHeight="15" x14ac:dyDescent="0.25"/>
  <cols>
    <col min="1" max="1" width="64.5703125" customWidth="1"/>
    <col min="2" max="2" width="6.85546875" customWidth="1"/>
    <col min="3" max="10" width="6.140625" customWidth="1"/>
    <col min="11" max="11" width="5.28515625" customWidth="1"/>
    <col min="12" max="12" width="5.42578125" customWidth="1"/>
    <col min="13" max="13" width="5.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170</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29</v>
      </c>
      <c r="B7" s="1">
        <v>13</v>
      </c>
      <c r="C7" s="1">
        <v>1</v>
      </c>
      <c r="D7" s="1">
        <v>1</v>
      </c>
      <c r="E7" s="1">
        <v>1</v>
      </c>
      <c r="F7" s="1">
        <v>1</v>
      </c>
      <c r="G7" s="1">
        <v>1</v>
      </c>
      <c r="H7" s="1">
        <v>1</v>
      </c>
      <c r="I7" s="1">
        <v>1</v>
      </c>
      <c r="J7" s="1">
        <v>1</v>
      </c>
      <c r="K7" s="1"/>
      <c r="L7" s="1"/>
      <c r="M7" s="1"/>
      <c r="N7" s="1"/>
      <c r="O7" s="3">
        <f t="shared" ref="O7:O9" si="0">SUM(P7/B7*100%)</f>
        <v>0.61538461538461542</v>
      </c>
      <c r="P7" s="4">
        <f t="shared" ref="P7:P10" si="1">SUM(C7:N7)</f>
        <v>8</v>
      </c>
    </row>
    <row r="8" spans="1:16" x14ac:dyDescent="0.25">
      <c r="A8" s="1" t="s">
        <v>28</v>
      </c>
      <c r="B8" s="1">
        <v>360</v>
      </c>
      <c r="C8" s="1">
        <v>35</v>
      </c>
      <c r="D8" s="1">
        <v>30</v>
      </c>
      <c r="E8" s="1">
        <v>20</v>
      </c>
      <c r="F8" s="1">
        <v>30</v>
      </c>
      <c r="G8" s="1">
        <v>35</v>
      </c>
      <c r="H8" s="1">
        <v>30</v>
      </c>
      <c r="I8" s="1">
        <v>30</v>
      </c>
      <c r="J8" s="1">
        <v>30</v>
      </c>
      <c r="K8" s="1"/>
      <c r="L8" s="1"/>
      <c r="M8" s="1"/>
      <c r="N8" s="1"/>
      <c r="O8" s="3">
        <f t="shared" si="0"/>
        <v>0.66666666666666663</v>
      </c>
      <c r="P8" s="4">
        <f t="shared" si="1"/>
        <v>240</v>
      </c>
    </row>
    <row r="9" spans="1:16" x14ac:dyDescent="0.25">
      <c r="A9" s="1" t="s">
        <v>30</v>
      </c>
      <c r="B9" s="1">
        <v>185</v>
      </c>
      <c r="C9" s="1">
        <v>40</v>
      </c>
      <c r="D9" s="1">
        <v>35</v>
      </c>
      <c r="E9" s="1">
        <v>60</v>
      </c>
      <c r="F9" s="1">
        <v>30</v>
      </c>
      <c r="G9" s="1">
        <v>55</v>
      </c>
      <c r="H9" s="1">
        <v>40</v>
      </c>
      <c r="I9" s="1">
        <v>45</v>
      </c>
      <c r="J9" s="1">
        <v>50</v>
      </c>
      <c r="K9" s="1"/>
      <c r="L9" s="1"/>
      <c r="M9" s="1"/>
      <c r="N9" s="1"/>
      <c r="O9" s="3">
        <f t="shared" si="0"/>
        <v>1.9189189189189189</v>
      </c>
      <c r="P9" s="4">
        <f t="shared" si="1"/>
        <v>355</v>
      </c>
    </row>
    <row r="10" spans="1:16" ht="30" x14ac:dyDescent="0.25">
      <c r="A10" s="6" t="s">
        <v>31</v>
      </c>
      <c r="B10" s="1">
        <v>0</v>
      </c>
      <c r="C10" s="1">
        <v>6</v>
      </c>
      <c r="D10" s="1">
        <v>4</v>
      </c>
      <c r="E10" s="1">
        <v>2</v>
      </c>
      <c r="F10" s="1">
        <v>3</v>
      </c>
      <c r="G10" s="1">
        <v>4</v>
      </c>
      <c r="H10" s="1">
        <v>2</v>
      </c>
      <c r="I10" s="1">
        <v>3</v>
      </c>
      <c r="J10" s="1">
        <v>2</v>
      </c>
      <c r="K10" s="1"/>
      <c r="L10" s="1"/>
      <c r="M10" s="1"/>
      <c r="N10" s="1"/>
      <c r="O10" s="3">
        <v>1</v>
      </c>
      <c r="P10" s="4">
        <f t="shared" si="1"/>
        <v>26</v>
      </c>
    </row>
    <row r="11" spans="1:16" ht="30" x14ac:dyDescent="0.25">
      <c r="A11" s="6" t="s">
        <v>32</v>
      </c>
      <c r="B11" s="1">
        <v>904</v>
      </c>
      <c r="C11" s="1">
        <v>50</v>
      </c>
      <c r="D11" s="1">
        <v>60</v>
      </c>
      <c r="E11" s="1">
        <v>55</v>
      </c>
      <c r="F11" s="1">
        <v>40</v>
      </c>
      <c r="G11" s="1">
        <v>45</v>
      </c>
      <c r="H11" s="1">
        <v>70</v>
      </c>
      <c r="I11" s="1">
        <v>60</v>
      </c>
      <c r="J11" s="1">
        <v>55</v>
      </c>
      <c r="K11" s="1"/>
      <c r="L11" s="1"/>
      <c r="M11" s="1"/>
      <c r="N11" s="1"/>
      <c r="O11" s="3">
        <f>SUM(P11/B11*100%)</f>
        <v>0.48119469026548672</v>
      </c>
      <c r="P11" s="4">
        <f>SUM(C11:N11)</f>
        <v>435</v>
      </c>
    </row>
    <row r="14" spans="1:16" x14ac:dyDescent="0.25">
      <c r="A14" t="s">
        <v>147</v>
      </c>
    </row>
    <row r="15" spans="1:16" x14ac:dyDescent="0.25">
      <c r="A15" t="s">
        <v>386</v>
      </c>
    </row>
    <row r="19" spans="1:1" x14ac:dyDescent="0.25">
      <c r="A19" t="s">
        <v>387</v>
      </c>
    </row>
  </sheetData>
  <mergeCells count="2">
    <mergeCell ref="A2:P2"/>
    <mergeCell ref="A3:P3"/>
  </mergeCells>
  <pageMargins left="0.7" right="0.7" top="0.75" bottom="0.75" header="0.3" footer="0.3"/>
  <pageSetup paperSize="2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17"/>
  <sheetViews>
    <sheetView workbookViewId="0">
      <selection activeCell="J10" sqref="J10"/>
    </sheetView>
  </sheetViews>
  <sheetFormatPr baseColWidth="10" defaultRowHeight="15" x14ac:dyDescent="0.25"/>
  <cols>
    <col min="1" max="1" width="64.5703125" customWidth="1"/>
    <col min="2" max="2" width="6.140625" customWidth="1"/>
    <col min="3" max="3" width="5.42578125" customWidth="1"/>
    <col min="4" max="7" width="6.140625" customWidth="1"/>
    <col min="8" max="8" width="5.140625" customWidth="1"/>
    <col min="9" max="13" width="6.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171</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33</v>
      </c>
      <c r="B7" s="1">
        <v>3</v>
      </c>
      <c r="C7" s="1">
        <v>1</v>
      </c>
      <c r="D7" s="1">
        <v>0</v>
      </c>
      <c r="E7" s="1">
        <v>0</v>
      </c>
      <c r="F7" s="1">
        <v>0</v>
      </c>
      <c r="G7" s="1">
        <v>0</v>
      </c>
      <c r="H7" s="1">
        <v>0</v>
      </c>
      <c r="I7" s="1">
        <v>0</v>
      </c>
      <c r="J7" s="1">
        <v>1</v>
      </c>
      <c r="K7" s="1"/>
      <c r="L7" s="1"/>
      <c r="M7" s="1"/>
      <c r="N7" s="1"/>
      <c r="O7" s="3">
        <f>SUM(P7/B7*100%)</f>
        <v>0.66666666666666663</v>
      </c>
      <c r="P7" s="4">
        <f>SUM(C7:N7)</f>
        <v>2</v>
      </c>
    </row>
    <row r="8" spans="1:16" x14ac:dyDescent="0.25">
      <c r="A8" s="1" t="s">
        <v>34</v>
      </c>
      <c r="B8" s="1">
        <v>2905</v>
      </c>
      <c r="C8" s="1">
        <v>0</v>
      </c>
      <c r="D8" s="1">
        <v>0</v>
      </c>
      <c r="E8" s="1">
        <v>0</v>
      </c>
      <c r="F8" s="1">
        <v>50</v>
      </c>
      <c r="G8" s="1">
        <v>50</v>
      </c>
      <c r="H8" s="1">
        <v>60</v>
      </c>
      <c r="I8" s="1">
        <v>40</v>
      </c>
      <c r="J8" s="1">
        <v>0</v>
      </c>
      <c r="K8" s="1"/>
      <c r="L8" s="1"/>
      <c r="M8" s="1"/>
      <c r="N8" s="1"/>
      <c r="O8" s="3">
        <f t="shared" ref="O8:O10" si="0">SUM(P8/B8*100%)</f>
        <v>6.8846815834767636E-2</v>
      </c>
      <c r="P8" s="4">
        <f t="shared" ref="P8:P10" si="1">SUM(C8:N8)</f>
        <v>200</v>
      </c>
    </row>
    <row r="9" spans="1:16" ht="30" x14ac:dyDescent="0.25">
      <c r="A9" s="6" t="s">
        <v>38</v>
      </c>
      <c r="B9" s="1">
        <v>1</v>
      </c>
      <c r="C9" s="1">
        <v>0</v>
      </c>
      <c r="D9" s="1">
        <v>0</v>
      </c>
      <c r="E9" s="1">
        <v>0</v>
      </c>
      <c r="F9" s="1">
        <v>0</v>
      </c>
      <c r="G9" s="1">
        <v>0</v>
      </c>
      <c r="H9" s="1">
        <v>0</v>
      </c>
      <c r="I9" s="1">
        <v>0</v>
      </c>
      <c r="J9" s="1">
        <v>1</v>
      </c>
      <c r="K9" s="1"/>
      <c r="L9" s="1"/>
      <c r="M9" s="1"/>
      <c r="N9" s="1"/>
      <c r="O9" s="3">
        <f t="shared" si="0"/>
        <v>1</v>
      </c>
      <c r="P9" s="4">
        <f t="shared" si="1"/>
        <v>1</v>
      </c>
    </row>
    <row r="10" spans="1:16" ht="45" x14ac:dyDescent="0.25">
      <c r="A10" s="6" t="s">
        <v>39</v>
      </c>
      <c r="B10" s="1">
        <v>2</v>
      </c>
      <c r="C10" s="1">
        <v>0</v>
      </c>
      <c r="D10" s="1">
        <v>1</v>
      </c>
      <c r="E10" s="1">
        <v>0</v>
      </c>
      <c r="F10" s="1">
        <v>0</v>
      </c>
      <c r="G10" s="1">
        <v>0</v>
      </c>
      <c r="H10" s="1">
        <v>0</v>
      </c>
      <c r="I10" s="1">
        <v>1</v>
      </c>
      <c r="J10" s="1">
        <v>0</v>
      </c>
      <c r="K10" s="1"/>
      <c r="L10" s="1"/>
      <c r="M10" s="1"/>
      <c r="N10" s="1"/>
      <c r="O10" s="3">
        <f t="shared" si="0"/>
        <v>1</v>
      </c>
      <c r="P10" s="4">
        <f t="shared" si="1"/>
        <v>2</v>
      </c>
    </row>
    <row r="12" spans="1:16" x14ac:dyDescent="0.25">
      <c r="A12" t="s">
        <v>147</v>
      </c>
    </row>
    <row r="13" spans="1:16" x14ac:dyDescent="0.25">
      <c r="A13" t="s">
        <v>388</v>
      </c>
    </row>
    <row r="17" spans="1:1" x14ac:dyDescent="0.25">
      <c r="A17" t="s">
        <v>149</v>
      </c>
    </row>
  </sheetData>
  <mergeCells count="2">
    <mergeCell ref="A2:P2"/>
    <mergeCell ref="A3:P3"/>
  </mergeCells>
  <pageMargins left="0.7" right="0.7" top="0.75" bottom="0.75" header="0.3" footer="0.3"/>
  <pageSetup paperSize="2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8"/>
  <sheetViews>
    <sheetView workbookViewId="0">
      <selection activeCell="J8" sqref="J8"/>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35</v>
      </c>
      <c r="B7" s="1">
        <v>500</v>
      </c>
      <c r="C7" s="1">
        <v>0</v>
      </c>
      <c r="D7" s="1">
        <v>0</v>
      </c>
      <c r="E7" s="1">
        <v>0</v>
      </c>
      <c r="F7" s="1">
        <v>0</v>
      </c>
      <c r="G7" s="1">
        <v>0</v>
      </c>
      <c r="H7" s="1">
        <v>0</v>
      </c>
      <c r="I7" s="1">
        <v>0</v>
      </c>
      <c r="J7" s="1">
        <v>250</v>
      </c>
      <c r="K7" s="1">
        <v>0</v>
      </c>
      <c r="L7" s="1">
        <v>0</v>
      </c>
      <c r="M7" s="1">
        <v>0</v>
      </c>
      <c r="N7" s="1">
        <v>0</v>
      </c>
      <c r="O7" s="3">
        <f>SUM(P7/B7*100%)</f>
        <v>0.5</v>
      </c>
      <c r="P7" s="4">
        <f>SUM(C7:N7)</f>
        <v>250</v>
      </c>
    </row>
    <row r="8" spans="1:16" ht="30" x14ac:dyDescent="0.25">
      <c r="A8" s="6" t="s">
        <v>36</v>
      </c>
      <c r="B8" s="1">
        <v>2</v>
      </c>
      <c r="C8" s="1">
        <v>0</v>
      </c>
      <c r="D8" s="1">
        <v>0</v>
      </c>
      <c r="E8" s="1">
        <v>0</v>
      </c>
      <c r="F8" s="1">
        <v>1</v>
      </c>
      <c r="G8" s="1">
        <v>0</v>
      </c>
      <c r="H8" s="1">
        <v>0</v>
      </c>
      <c r="I8" s="1">
        <v>0</v>
      </c>
      <c r="J8" s="1">
        <v>0</v>
      </c>
      <c r="K8" s="1">
        <v>0</v>
      </c>
      <c r="L8" s="1">
        <v>0</v>
      </c>
      <c r="M8" s="1">
        <v>0</v>
      </c>
      <c r="N8" s="1">
        <v>0</v>
      </c>
      <c r="O8" s="3">
        <f t="shared" ref="O8:O9" si="0">SUM(P8/B8*100%)</f>
        <v>0.5</v>
      </c>
      <c r="P8" s="4">
        <f t="shared" ref="P8:P9" si="1">SUM(C8:N8)</f>
        <v>1</v>
      </c>
    </row>
    <row r="9" spans="1:16" ht="30" x14ac:dyDescent="0.25">
      <c r="A9" s="6" t="s">
        <v>37</v>
      </c>
      <c r="B9" s="1">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c r="B10" s="1"/>
      <c r="C10" s="1"/>
      <c r="D10" s="1"/>
      <c r="E10" s="1"/>
      <c r="F10" s="1"/>
      <c r="G10" s="1"/>
      <c r="H10" s="1"/>
      <c r="I10" s="1"/>
      <c r="J10" s="1"/>
      <c r="K10" s="1"/>
      <c r="L10" s="1"/>
      <c r="M10" s="1"/>
      <c r="N10" s="1"/>
      <c r="O10" s="3"/>
      <c r="P10" s="4"/>
    </row>
    <row r="11" spans="1:16" x14ac:dyDescent="0.25">
      <c r="A11" s="6"/>
      <c r="B11" s="1"/>
      <c r="C11" s="1"/>
      <c r="D11" s="1"/>
      <c r="E11" s="1"/>
      <c r="F11" s="1"/>
      <c r="G11" s="1"/>
      <c r="H11" s="1"/>
      <c r="I11" s="1"/>
      <c r="J11" s="1"/>
      <c r="K11" s="1"/>
      <c r="L11" s="1"/>
      <c r="M11" s="1"/>
      <c r="N11" s="1"/>
      <c r="O11" s="3"/>
      <c r="P11" s="4"/>
    </row>
    <row r="13" spans="1:16" x14ac:dyDescent="0.25">
      <c r="A13" t="s">
        <v>147</v>
      </c>
    </row>
    <row r="14" spans="1:16" x14ac:dyDescent="0.25">
      <c r="A14" t="s">
        <v>389</v>
      </c>
    </row>
    <row r="18" spans="1:1" x14ac:dyDescent="0.25">
      <c r="A18" t="s">
        <v>150</v>
      </c>
    </row>
  </sheetData>
  <mergeCells count="2">
    <mergeCell ref="A2:P2"/>
    <mergeCell ref="A3:P3"/>
  </mergeCells>
  <pageMargins left="0.7" right="0.7" top="0.75" bottom="0.75" header="0.3" footer="0.3"/>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workbookViewId="0">
      <selection activeCell="A28" sqref="A28"/>
    </sheetView>
  </sheetViews>
  <sheetFormatPr baseColWidth="10" defaultRowHeight="15" x14ac:dyDescent="0.25"/>
  <cols>
    <col min="1" max="1" width="64.5703125" customWidth="1"/>
    <col min="2" max="2" width="7.85546875" customWidth="1"/>
    <col min="3" max="16" width="6.140625" customWidth="1"/>
  </cols>
  <sheetData>
    <row r="1" spans="1:16" ht="4.5" customHeight="1" x14ac:dyDescent="0.25"/>
    <row r="2" spans="1:16" ht="4.5"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4.5" customHeight="1" x14ac:dyDescent="0.25"/>
    <row r="6" spans="1:16" x14ac:dyDescent="0.25">
      <c r="A6" t="s">
        <v>174</v>
      </c>
      <c r="G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x14ac:dyDescent="0.25">
      <c r="A8" s="6" t="s">
        <v>40</v>
      </c>
      <c r="B8" s="1">
        <v>140</v>
      </c>
      <c r="C8" s="1">
        <v>14</v>
      </c>
      <c r="D8" s="1">
        <v>14</v>
      </c>
      <c r="E8" s="1">
        <v>14</v>
      </c>
      <c r="F8" s="1">
        <v>14</v>
      </c>
      <c r="G8" s="1">
        <v>14</v>
      </c>
      <c r="H8" s="1">
        <v>14</v>
      </c>
      <c r="I8" s="1">
        <v>14</v>
      </c>
      <c r="J8" s="1">
        <v>14</v>
      </c>
      <c r="K8" s="1"/>
      <c r="L8" s="1"/>
      <c r="M8" s="1"/>
      <c r="N8" s="1"/>
      <c r="O8" s="3">
        <f t="shared" ref="O8:O15" si="0">SUM(P8/B8*100%)</f>
        <v>0.8</v>
      </c>
      <c r="P8" s="4">
        <f>SUM(C8:N8)</f>
        <v>112</v>
      </c>
    </row>
    <row r="9" spans="1:16" ht="30" x14ac:dyDescent="0.25">
      <c r="A9" s="6" t="s">
        <v>41</v>
      </c>
      <c r="B9" s="1">
        <v>11</v>
      </c>
      <c r="C9" s="1">
        <v>0</v>
      </c>
      <c r="D9" s="1">
        <v>0</v>
      </c>
      <c r="E9" s="1">
        <v>0</v>
      </c>
      <c r="F9" s="1">
        <v>0</v>
      </c>
      <c r="G9" s="1">
        <v>0</v>
      </c>
      <c r="H9" s="1">
        <v>0</v>
      </c>
      <c r="I9" s="1">
        <v>0</v>
      </c>
      <c r="J9" s="1">
        <v>0</v>
      </c>
      <c r="K9" s="1"/>
      <c r="L9" s="1"/>
      <c r="M9" s="1"/>
      <c r="N9" s="1"/>
      <c r="O9" s="3">
        <f t="shared" si="0"/>
        <v>0</v>
      </c>
      <c r="P9" s="4">
        <f t="shared" ref="P9:P20" si="1">SUM(C9:N9)</f>
        <v>0</v>
      </c>
    </row>
    <row r="10" spans="1:16" ht="30" x14ac:dyDescent="0.25">
      <c r="A10" s="6" t="s">
        <v>42</v>
      </c>
      <c r="B10" s="1">
        <v>3</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43</v>
      </c>
      <c r="B11" s="1">
        <v>5</v>
      </c>
      <c r="C11" s="1">
        <v>1</v>
      </c>
      <c r="D11" s="1">
        <v>0</v>
      </c>
      <c r="E11" s="1">
        <v>0</v>
      </c>
      <c r="F11" s="1">
        <v>0</v>
      </c>
      <c r="G11" s="1">
        <v>0</v>
      </c>
      <c r="H11" s="1">
        <v>0</v>
      </c>
      <c r="I11" s="1">
        <v>0</v>
      </c>
      <c r="J11" s="1">
        <v>0</v>
      </c>
      <c r="K11" s="1"/>
      <c r="L11" s="1"/>
      <c r="M11" s="1"/>
      <c r="N11" s="1"/>
      <c r="O11" s="3">
        <f t="shared" si="0"/>
        <v>0.2</v>
      </c>
      <c r="P11" s="4">
        <f t="shared" si="1"/>
        <v>1</v>
      </c>
    </row>
    <row r="12" spans="1:16" ht="30" x14ac:dyDescent="0.25">
      <c r="A12" s="6" t="s">
        <v>44</v>
      </c>
      <c r="B12" s="1">
        <v>8</v>
      </c>
      <c r="C12" s="1">
        <v>0</v>
      </c>
      <c r="D12" s="1">
        <v>1</v>
      </c>
      <c r="E12" s="1">
        <v>1</v>
      </c>
      <c r="F12" s="1">
        <v>1</v>
      </c>
      <c r="G12" s="1">
        <v>0</v>
      </c>
      <c r="H12" s="1">
        <v>0</v>
      </c>
      <c r="I12" s="1">
        <v>0</v>
      </c>
      <c r="J12" s="1">
        <v>0</v>
      </c>
      <c r="K12" s="1"/>
      <c r="L12" s="1"/>
      <c r="M12" s="1"/>
      <c r="N12" s="1"/>
      <c r="O12" s="3">
        <f t="shared" si="0"/>
        <v>0.375</v>
      </c>
      <c r="P12" s="4">
        <f t="shared" si="1"/>
        <v>3</v>
      </c>
    </row>
    <row r="13" spans="1:16" x14ac:dyDescent="0.25">
      <c r="A13" s="6" t="s">
        <v>45</v>
      </c>
      <c r="B13" s="1">
        <v>1</v>
      </c>
      <c r="C13" s="1">
        <v>0</v>
      </c>
      <c r="D13" s="1">
        <v>0</v>
      </c>
      <c r="E13" s="1">
        <v>0</v>
      </c>
      <c r="F13" s="1">
        <v>0</v>
      </c>
      <c r="G13" s="1">
        <v>0</v>
      </c>
      <c r="H13" s="1">
        <v>0</v>
      </c>
      <c r="I13" s="1">
        <v>0</v>
      </c>
      <c r="J13" s="1">
        <v>0</v>
      </c>
      <c r="K13" s="1"/>
      <c r="L13" s="1"/>
      <c r="M13" s="1"/>
      <c r="N13" s="1"/>
      <c r="O13" s="3">
        <f t="shared" si="0"/>
        <v>0</v>
      </c>
      <c r="P13" s="4">
        <f t="shared" si="1"/>
        <v>0</v>
      </c>
    </row>
    <row r="14" spans="1:16" x14ac:dyDescent="0.25">
      <c r="A14" s="5" t="s">
        <v>46</v>
      </c>
      <c r="B14" s="1">
        <v>1</v>
      </c>
      <c r="C14" s="1"/>
      <c r="D14" s="1"/>
      <c r="E14" s="1"/>
      <c r="F14" s="1"/>
      <c r="G14" s="1"/>
      <c r="H14" s="1"/>
      <c r="I14" s="1"/>
      <c r="J14" s="1"/>
      <c r="K14" s="1"/>
      <c r="L14" s="1"/>
      <c r="M14" s="1"/>
      <c r="N14" s="1"/>
      <c r="O14" s="3">
        <f t="shared" si="0"/>
        <v>1</v>
      </c>
      <c r="P14" s="4">
        <v>1</v>
      </c>
    </row>
    <row r="15" spans="1:16" ht="30" x14ac:dyDescent="0.25">
      <c r="A15" s="6" t="s">
        <v>47</v>
      </c>
      <c r="B15" s="1">
        <v>1</v>
      </c>
      <c r="C15" s="1">
        <v>1</v>
      </c>
      <c r="D15" s="1">
        <v>0</v>
      </c>
      <c r="E15" s="1">
        <v>0</v>
      </c>
      <c r="F15" s="1">
        <v>0</v>
      </c>
      <c r="G15" s="1">
        <v>0</v>
      </c>
      <c r="H15" s="1">
        <v>0</v>
      </c>
      <c r="I15" s="1">
        <v>0</v>
      </c>
      <c r="J15" s="1">
        <v>0</v>
      </c>
      <c r="K15" s="1"/>
      <c r="L15" s="1"/>
      <c r="M15" s="1"/>
      <c r="N15" s="1"/>
      <c r="O15" s="3">
        <f t="shared" si="0"/>
        <v>1</v>
      </c>
      <c r="P15" s="4">
        <f t="shared" si="1"/>
        <v>1</v>
      </c>
    </row>
    <row r="16" spans="1:16" ht="30" x14ac:dyDescent="0.25">
      <c r="A16" s="6" t="s">
        <v>48</v>
      </c>
      <c r="B16" s="1">
        <v>28</v>
      </c>
      <c r="C16" s="1">
        <v>0</v>
      </c>
      <c r="D16" s="1">
        <v>0</v>
      </c>
      <c r="E16" s="1">
        <v>0</v>
      </c>
      <c r="F16" s="1">
        <v>0</v>
      </c>
      <c r="G16" s="1">
        <v>0</v>
      </c>
      <c r="H16" s="1">
        <v>0</v>
      </c>
      <c r="I16" s="1">
        <v>0</v>
      </c>
      <c r="J16" s="1">
        <v>0</v>
      </c>
      <c r="K16" s="1"/>
      <c r="L16" s="1"/>
      <c r="M16" s="1"/>
      <c r="N16" s="1"/>
      <c r="O16" s="3">
        <f t="shared" ref="O16:O20" si="2">SUM(P16/B16*100%)</f>
        <v>0</v>
      </c>
      <c r="P16" s="4">
        <f t="shared" si="1"/>
        <v>0</v>
      </c>
    </row>
    <row r="17" spans="1:16" x14ac:dyDescent="0.25">
      <c r="A17" s="1" t="s">
        <v>49</v>
      </c>
      <c r="B17" s="1">
        <v>6</v>
      </c>
      <c r="C17" s="1">
        <v>0</v>
      </c>
      <c r="D17" s="1">
        <v>0</v>
      </c>
      <c r="E17" s="1">
        <v>0</v>
      </c>
      <c r="F17" s="1">
        <v>0</v>
      </c>
      <c r="G17" s="1">
        <v>0</v>
      </c>
      <c r="H17" s="1">
        <v>0</v>
      </c>
      <c r="I17" s="1">
        <v>0</v>
      </c>
      <c r="J17" s="1">
        <v>0</v>
      </c>
      <c r="K17" s="1"/>
      <c r="L17" s="1"/>
      <c r="M17" s="1"/>
      <c r="N17" s="1"/>
      <c r="O17" s="3">
        <f t="shared" si="2"/>
        <v>0</v>
      </c>
      <c r="P17" s="4">
        <f t="shared" si="1"/>
        <v>0</v>
      </c>
    </row>
    <row r="18" spans="1:16" ht="30" x14ac:dyDescent="0.25">
      <c r="A18" s="6" t="s">
        <v>50</v>
      </c>
      <c r="B18" s="1">
        <v>2</v>
      </c>
      <c r="C18" s="1">
        <v>0</v>
      </c>
      <c r="D18" s="1">
        <v>0</v>
      </c>
      <c r="E18" s="1">
        <v>0</v>
      </c>
      <c r="F18" s="1">
        <v>0</v>
      </c>
      <c r="G18" s="1">
        <v>0</v>
      </c>
      <c r="H18" s="1">
        <v>0</v>
      </c>
      <c r="I18" s="1">
        <v>0</v>
      </c>
      <c r="J18" s="1">
        <v>0</v>
      </c>
      <c r="K18" s="1"/>
      <c r="L18" s="1"/>
      <c r="M18" s="1"/>
      <c r="N18" s="1"/>
      <c r="O18" s="3">
        <f t="shared" si="2"/>
        <v>0</v>
      </c>
      <c r="P18" s="4">
        <f t="shared" si="1"/>
        <v>0</v>
      </c>
    </row>
    <row r="19" spans="1:16" ht="30" x14ac:dyDescent="0.25">
      <c r="A19" s="6" t="s">
        <v>51</v>
      </c>
      <c r="B19" s="1">
        <v>1</v>
      </c>
      <c r="C19" s="1">
        <v>0</v>
      </c>
      <c r="D19" s="1">
        <v>0</v>
      </c>
      <c r="E19" s="1">
        <v>0</v>
      </c>
      <c r="F19" s="1">
        <v>0</v>
      </c>
      <c r="G19" s="1">
        <v>0</v>
      </c>
      <c r="H19" s="1">
        <v>0</v>
      </c>
      <c r="I19" s="1">
        <v>0</v>
      </c>
      <c r="J19" s="1">
        <v>0</v>
      </c>
      <c r="K19" s="1"/>
      <c r="L19" s="1"/>
      <c r="M19" s="1"/>
      <c r="N19" s="1"/>
      <c r="O19" s="3">
        <f t="shared" si="2"/>
        <v>0</v>
      </c>
      <c r="P19" s="4">
        <f t="shared" si="1"/>
        <v>0</v>
      </c>
    </row>
    <row r="20" spans="1:16" ht="30" x14ac:dyDescent="0.25">
      <c r="A20" s="6" t="s">
        <v>173</v>
      </c>
      <c r="B20" s="1">
        <v>1</v>
      </c>
      <c r="C20" s="1">
        <v>0</v>
      </c>
      <c r="D20" s="1">
        <v>0</v>
      </c>
      <c r="E20" s="1">
        <v>0</v>
      </c>
      <c r="F20" s="1">
        <v>0</v>
      </c>
      <c r="G20" s="1">
        <v>0</v>
      </c>
      <c r="H20" s="1">
        <v>0</v>
      </c>
      <c r="I20" s="1">
        <v>0</v>
      </c>
      <c r="J20" s="1">
        <v>0</v>
      </c>
      <c r="K20" s="1"/>
      <c r="L20" s="1"/>
      <c r="M20" s="1"/>
      <c r="N20" s="1"/>
      <c r="O20" s="3">
        <f t="shared" si="2"/>
        <v>0</v>
      </c>
      <c r="P20" s="4">
        <f t="shared" si="1"/>
        <v>0</v>
      </c>
    </row>
    <row r="22" spans="1:16" x14ac:dyDescent="0.25">
      <c r="A22" t="s">
        <v>147</v>
      </c>
    </row>
    <row r="23" spans="1:16" x14ac:dyDescent="0.25">
      <c r="A23" t="s">
        <v>390</v>
      </c>
    </row>
    <row r="27" spans="1:16" x14ac:dyDescent="0.25">
      <c r="A27" t="s">
        <v>391</v>
      </c>
    </row>
  </sheetData>
  <mergeCells count="2">
    <mergeCell ref="A3:P3"/>
    <mergeCell ref="A4:P4"/>
  </mergeCells>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21"/>
  <sheetViews>
    <sheetView workbookViewId="0">
      <selection activeCell="O14" sqref="O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175</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58</v>
      </c>
      <c r="B7" s="1">
        <v>27</v>
      </c>
      <c r="C7" s="1">
        <v>3</v>
      </c>
      <c r="D7" s="1">
        <v>1</v>
      </c>
      <c r="E7" s="1">
        <v>1</v>
      </c>
      <c r="F7" s="1">
        <v>0</v>
      </c>
      <c r="G7" s="1">
        <v>0</v>
      </c>
      <c r="H7" s="1">
        <v>0</v>
      </c>
      <c r="I7" s="1">
        <v>2</v>
      </c>
      <c r="J7" s="1">
        <v>2</v>
      </c>
      <c r="K7" s="1"/>
      <c r="L7" s="1"/>
      <c r="M7" s="1"/>
      <c r="N7" s="1"/>
      <c r="O7" s="3">
        <f>SUM(P7/B7*100%)</f>
        <v>0.33333333333333331</v>
      </c>
      <c r="P7" s="4">
        <f>SUM(C7:N7)</f>
        <v>9</v>
      </c>
    </row>
    <row r="8" spans="1:16" ht="30" x14ac:dyDescent="0.25">
      <c r="A8" s="6" t="s">
        <v>59</v>
      </c>
      <c r="B8" s="1">
        <v>2</v>
      </c>
      <c r="C8" s="1">
        <v>1</v>
      </c>
      <c r="D8" s="1">
        <v>0</v>
      </c>
      <c r="E8" s="1">
        <v>0</v>
      </c>
      <c r="F8" s="1">
        <v>0</v>
      </c>
      <c r="G8" s="1">
        <v>0</v>
      </c>
      <c r="H8" s="1">
        <v>0</v>
      </c>
      <c r="I8" s="1">
        <v>0</v>
      </c>
      <c r="J8" s="1">
        <v>0</v>
      </c>
      <c r="K8" s="1"/>
      <c r="L8" s="1"/>
      <c r="M8" s="1"/>
      <c r="N8" s="1"/>
      <c r="O8" s="3">
        <f t="shared" ref="O8:O12" si="0">SUM(P8/B8*100%)</f>
        <v>0.5</v>
      </c>
      <c r="P8" s="4">
        <f t="shared" ref="P8:P13" si="1">SUM(C8:N8)</f>
        <v>1</v>
      </c>
    </row>
    <row r="9" spans="1:16" x14ac:dyDescent="0.25">
      <c r="A9" s="6" t="s">
        <v>60</v>
      </c>
      <c r="B9" s="1">
        <v>270</v>
      </c>
      <c r="C9" s="1">
        <v>6</v>
      </c>
      <c r="D9" s="1">
        <v>3</v>
      </c>
      <c r="E9" s="1">
        <v>3</v>
      </c>
      <c r="F9" s="1">
        <v>0</v>
      </c>
      <c r="G9" s="1">
        <v>0</v>
      </c>
      <c r="H9" s="1">
        <v>6</v>
      </c>
      <c r="I9" s="1">
        <v>4</v>
      </c>
      <c r="J9" s="1">
        <v>0</v>
      </c>
      <c r="K9" s="1"/>
      <c r="L9" s="1"/>
      <c r="M9" s="1"/>
      <c r="N9" s="1"/>
      <c r="O9" s="3">
        <f t="shared" si="0"/>
        <v>8.1481481481481488E-2</v>
      </c>
      <c r="P9" s="4">
        <f t="shared" si="1"/>
        <v>22</v>
      </c>
    </row>
    <row r="10" spans="1:16" ht="30" x14ac:dyDescent="0.25">
      <c r="A10" s="6" t="s">
        <v>61</v>
      </c>
      <c r="B10" s="1">
        <v>1</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62</v>
      </c>
      <c r="B11" s="1">
        <v>1</v>
      </c>
      <c r="C11" s="1">
        <v>0</v>
      </c>
      <c r="D11" s="1">
        <v>0</v>
      </c>
      <c r="E11" s="1">
        <v>0</v>
      </c>
      <c r="F11" s="1">
        <v>0</v>
      </c>
      <c r="G11" s="1">
        <v>0</v>
      </c>
      <c r="H11" s="1">
        <v>0</v>
      </c>
      <c r="I11" s="1">
        <v>0</v>
      </c>
      <c r="J11" s="1">
        <v>0</v>
      </c>
      <c r="K11" s="1"/>
      <c r="L11" s="1"/>
      <c r="M11" s="1"/>
      <c r="N11" s="1"/>
      <c r="O11" s="3">
        <f t="shared" si="0"/>
        <v>0</v>
      </c>
      <c r="P11" s="4">
        <f t="shared" si="1"/>
        <v>0</v>
      </c>
    </row>
    <row r="12" spans="1:16" ht="30" x14ac:dyDescent="0.25">
      <c r="A12" s="6" t="s">
        <v>63</v>
      </c>
      <c r="B12" s="1">
        <v>9</v>
      </c>
      <c r="C12" s="1">
        <v>0</v>
      </c>
      <c r="D12" s="1">
        <v>1</v>
      </c>
      <c r="E12" s="1">
        <v>0</v>
      </c>
      <c r="F12" s="1">
        <v>0</v>
      </c>
      <c r="G12" s="1">
        <v>0</v>
      </c>
      <c r="H12" s="1">
        <v>0</v>
      </c>
      <c r="I12" s="1">
        <v>4</v>
      </c>
      <c r="J12" s="1">
        <v>2</v>
      </c>
      <c r="K12" s="1"/>
      <c r="L12" s="1"/>
      <c r="M12" s="1"/>
      <c r="N12" s="1"/>
      <c r="O12" s="3">
        <f t="shared" si="0"/>
        <v>0.77777777777777779</v>
      </c>
      <c r="P12" s="4">
        <f t="shared" si="1"/>
        <v>7</v>
      </c>
    </row>
    <row r="13" spans="1:16" ht="30" x14ac:dyDescent="0.25">
      <c r="A13" s="5" t="s">
        <v>64</v>
      </c>
      <c r="B13" s="1">
        <v>0</v>
      </c>
      <c r="C13" s="1">
        <v>0</v>
      </c>
      <c r="D13" s="1">
        <v>0</v>
      </c>
      <c r="E13" s="1">
        <v>0</v>
      </c>
      <c r="F13" s="1">
        <v>0</v>
      </c>
      <c r="G13" s="1">
        <v>0</v>
      </c>
      <c r="H13" s="1">
        <v>0</v>
      </c>
      <c r="I13" s="1">
        <v>0</v>
      </c>
      <c r="J13" s="1">
        <v>0</v>
      </c>
      <c r="K13" s="1"/>
      <c r="L13" s="1"/>
      <c r="M13" s="1"/>
      <c r="N13" s="1"/>
      <c r="O13" s="3">
        <v>0</v>
      </c>
      <c r="P13" s="4">
        <f t="shared" si="1"/>
        <v>0</v>
      </c>
    </row>
    <row r="16" spans="1:16" x14ac:dyDescent="0.25">
      <c r="A16" t="s">
        <v>147</v>
      </c>
    </row>
    <row r="17" spans="1:1" x14ac:dyDescent="0.25">
      <c r="A17" t="s">
        <v>392</v>
      </c>
    </row>
    <row r="21" spans="1:1" x14ac:dyDescent="0.25">
      <c r="A21" t="s">
        <v>152</v>
      </c>
    </row>
  </sheetData>
  <mergeCells count="2">
    <mergeCell ref="A2:P2"/>
    <mergeCell ref="A3:P3"/>
  </mergeCells>
  <pageMargins left="0.7" right="0.7" top="0.75" bottom="0.75" header="0.3" footer="0.3"/>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9"/>
  <sheetViews>
    <sheetView workbookViewId="0">
      <selection activeCell="A14" sqref="A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176</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65</v>
      </c>
      <c r="B7" s="9">
        <v>20</v>
      </c>
      <c r="C7" s="2">
        <v>0</v>
      </c>
      <c r="D7" s="2">
        <v>3</v>
      </c>
      <c r="E7" s="2">
        <v>3</v>
      </c>
      <c r="F7" s="2">
        <v>0</v>
      </c>
      <c r="G7" s="2">
        <v>0</v>
      </c>
      <c r="H7" s="2">
        <v>0</v>
      </c>
      <c r="I7" s="2">
        <v>0</v>
      </c>
      <c r="J7" s="2">
        <v>0</v>
      </c>
      <c r="K7" s="2"/>
      <c r="L7" s="2"/>
      <c r="M7" s="2"/>
      <c r="N7" s="2"/>
      <c r="O7" s="10">
        <f>SUM(P7/B7*100%)</f>
        <v>0.3</v>
      </c>
      <c r="P7" s="9">
        <f>SUM(C7:N7)</f>
        <v>6</v>
      </c>
    </row>
    <row r="8" spans="1:16" ht="30" x14ac:dyDescent="0.25">
      <c r="A8" s="6" t="s">
        <v>66</v>
      </c>
      <c r="B8" s="9">
        <v>4</v>
      </c>
      <c r="C8" s="2">
        <v>2</v>
      </c>
      <c r="D8" s="2">
        <v>2</v>
      </c>
      <c r="E8" s="2">
        <v>0</v>
      </c>
      <c r="F8" s="2">
        <v>0</v>
      </c>
      <c r="G8" s="2">
        <v>0</v>
      </c>
      <c r="H8" s="2">
        <v>0</v>
      </c>
      <c r="I8" s="2">
        <v>0</v>
      </c>
      <c r="J8" s="2">
        <v>0</v>
      </c>
      <c r="K8" s="2"/>
      <c r="L8" s="2"/>
      <c r="M8" s="2"/>
      <c r="N8" s="2"/>
      <c r="O8" s="10">
        <f t="shared" ref="O8:O11" si="0">SUM(P8/B8*100%)</f>
        <v>1</v>
      </c>
      <c r="P8" s="9">
        <f t="shared" ref="P8:P11" si="1">SUM(C8:N8)</f>
        <v>4</v>
      </c>
    </row>
    <row r="9" spans="1:16" x14ac:dyDescent="0.25">
      <c r="A9" s="6" t="s">
        <v>67</v>
      </c>
      <c r="B9" s="4">
        <v>2</v>
      </c>
      <c r="C9" s="44" t="s">
        <v>367</v>
      </c>
      <c r="D9" s="45"/>
      <c r="E9" s="45"/>
      <c r="F9" s="45"/>
      <c r="G9" s="45"/>
      <c r="H9" s="45"/>
      <c r="I9" s="45"/>
      <c r="J9" s="45"/>
      <c r="K9" s="45"/>
      <c r="L9" s="45"/>
      <c r="M9" s="45"/>
      <c r="N9" s="46"/>
      <c r="O9" s="10">
        <f t="shared" si="0"/>
        <v>0</v>
      </c>
      <c r="P9" s="9">
        <f t="shared" si="1"/>
        <v>0</v>
      </c>
    </row>
    <row r="10" spans="1:16" x14ac:dyDescent="0.25">
      <c r="A10" s="6" t="s">
        <v>68</v>
      </c>
      <c r="B10" s="4">
        <v>6000</v>
      </c>
      <c r="C10" s="44" t="s">
        <v>368</v>
      </c>
      <c r="D10" s="45"/>
      <c r="E10" s="45"/>
      <c r="F10" s="45"/>
      <c r="G10" s="45"/>
      <c r="H10" s="45"/>
      <c r="I10" s="45"/>
      <c r="J10" s="45"/>
      <c r="K10" s="45"/>
      <c r="L10" s="45"/>
      <c r="M10" s="45"/>
      <c r="N10" s="46"/>
      <c r="O10" s="10">
        <f t="shared" si="0"/>
        <v>0</v>
      </c>
      <c r="P10" s="9">
        <f t="shared" si="1"/>
        <v>0</v>
      </c>
    </row>
    <row r="11" spans="1:16" x14ac:dyDescent="0.25">
      <c r="A11" s="6" t="s">
        <v>69</v>
      </c>
      <c r="B11" s="4">
        <v>2</v>
      </c>
      <c r="C11" s="47" t="s">
        <v>369</v>
      </c>
      <c r="D11" s="48"/>
      <c r="E11" s="48"/>
      <c r="F11" s="48"/>
      <c r="G11" s="48"/>
      <c r="H11" s="48"/>
      <c r="I11" s="48"/>
      <c r="J11" s="48"/>
      <c r="K11" s="48"/>
      <c r="L11" s="48"/>
      <c r="M11" s="48"/>
      <c r="N11" s="49"/>
      <c r="O11" s="10">
        <f t="shared" si="0"/>
        <v>0</v>
      </c>
      <c r="P11" s="9">
        <f t="shared" si="1"/>
        <v>0</v>
      </c>
    </row>
    <row r="12" spans="1:16" x14ac:dyDescent="0.25">
      <c r="A12" t="s">
        <v>147</v>
      </c>
    </row>
    <row r="13" spans="1:16" x14ac:dyDescent="0.25">
      <c r="A13" t="s">
        <v>393</v>
      </c>
    </row>
    <row r="17" spans="1:1" x14ac:dyDescent="0.25">
      <c r="A17" t="s">
        <v>153</v>
      </c>
    </row>
    <row r="19" spans="1:1" x14ac:dyDescent="0.25">
      <c r="A19" t="s">
        <v>163</v>
      </c>
    </row>
  </sheetData>
  <mergeCells count="5">
    <mergeCell ref="A2:P2"/>
    <mergeCell ref="A3:P3"/>
    <mergeCell ref="C9:N9"/>
    <mergeCell ref="C10:N10"/>
    <mergeCell ref="C11:N11"/>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Hoja1</vt:lpstr>
      <vt:lpstr>Hoja1 (2)</vt:lpstr>
      <vt:lpstr>Hoja1 (7)</vt:lpstr>
      <vt:lpstr>Hoja1 (3)</vt:lpstr>
      <vt:lpstr>Hoja1 (4)</vt:lpstr>
      <vt:lpstr>Hoja1 (5)</vt:lpstr>
      <vt:lpstr>Hoja1 (6)</vt:lpstr>
      <vt:lpstr>Hoja1 (8)</vt:lpstr>
      <vt:lpstr>Hoja1 (10)</vt:lpstr>
      <vt:lpstr>Hoja1 (11)</vt:lpstr>
      <vt:lpstr>Hoja1 (12)</vt:lpstr>
      <vt:lpstr>Hoja1 (13)</vt:lpstr>
      <vt:lpstr>Hoja1 (14)</vt:lpstr>
      <vt:lpstr>Hoja1 (15)</vt:lpstr>
      <vt:lpstr>Hoja1 (16)</vt:lpstr>
      <vt:lpstr>Hoja1 (17)</vt:lpstr>
      <vt:lpstr>Hoja1 (18)</vt:lpstr>
      <vt:lpstr>Hoja1 (19)</vt:lpstr>
      <vt:lpstr>Hoja1 (20)</vt:lpstr>
      <vt:lpstr>Hoja1 (21)</vt:lpstr>
      <vt:lpstr>Hoja1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Cultura2</cp:lastModifiedBy>
  <cp:lastPrinted>2020-10-06T18:38:54Z</cp:lastPrinted>
  <dcterms:created xsi:type="dcterms:W3CDTF">2019-08-20T15:12:48Z</dcterms:created>
  <dcterms:modified xsi:type="dcterms:W3CDTF">2020-10-21T16:45:08Z</dcterms:modified>
</cp:coreProperties>
</file>